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95" windowHeight="6885" activeTab="0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<sst xmlns="http://schemas.openxmlformats.org/spreadsheetml/2006/main" count="246" uniqueCount="187">
  <si>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</si>
  <si>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</si>
  <si>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</si>
  <si>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</si>
  <si>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</si>
  <si>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</si>
  <si>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</si>
  <si>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</si>
  <si>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</si>
  <si>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</si>
  <si>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</si>
  <si>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</si>
  <si>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</si>
  <si>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</si>
  <si>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</si>
  <si>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</si>
  <si>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</si>
  <si>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</si>
  <si>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</si>
  <si>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</si>
  <si>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</si>
  <si>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</si>
  <si>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</si>
  <si>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</si>
  <si>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</si>
  <si>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</si>
  <si>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</si>
  <si>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</si>
  <si>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</si>
  <si>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</si>
  <si>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</si>
  <si>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</si>
  <si>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</si>
  <si>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</si>
  <si>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M. †cŠi Ki</t>
  </si>
  <si>
    <t>N. M¨vm wej</t>
  </si>
  <si>
    <t>O. cvwbi wej</t>
  </si>
  <si>
    <t>Q. Af¨šÍwiY wbix¶v e¨q</t>
  </si>
  <si>
    <t>S. Avc¨vqb e¨q</t>
  </si>
  <si>
    <t>V. Avbylvw½K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</si>
  <si>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</si>
  <si>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</si>
  <si>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</si>
  <si>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</si>
  <si>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</si>
  <si>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</si>
  <si>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</si>
  <si>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</si>
  <si>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</si>
  <si>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</si>
  <si>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4| Ki Av`vq LiP (wewfbœ †iwR÷vi, dig, iwk` eB BZ¨vw` gy`ªY)</t>
  </si>
  <si>
    <t>K. BDwbqb GjvKvi wewfbœ cªwZôvb/K¬v‡e Avw_©K Aby`vb</t>
  </si>
  <si>
    <t>10| ivRm¦ DØ„Ë Dbœqb wnmv‡e ¯’vbvšÍi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</si>
  <si>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</si>
  <si>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</si>
  <si>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</si>
  <si>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</si>
  <si>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</si>
  <si>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</si>
  <si>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</si>
  <si>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</si>
  <si>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4| Av_©-mvgvwRK AeKvVv‡gv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</si>
  <si>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</si>
  <si>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</si>
  <si>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</si>
  <si>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</si>
  <si>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</si>
  <si>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</si>
  <si>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</si>
  <si>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</si>
  <si>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</si>
  <si>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</si>
  <si>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</si>
  <si>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</si>
  <si>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</si>
  <si>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</si>
  <si>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</si>
  <si>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</si>
  <si>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</si>
  <si>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</si>
  <si>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</si>
  <si>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</si>
  <si>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</si>
  <si>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</si>
  <si>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</si>
  <si>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</si>
  <si>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</si>
  <si>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</si>
  <si>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</si>
  <si>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</si>
  <si>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</si>
  <si>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</si>
  <si>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</si>
  <si>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</si>
  <si>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</si>
  <si>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</si>
  <si>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</si>
  <si>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20 Zg</t>
  </si>
  <si>
    <t>Ki I †iU</t>
  </si>
  <si>
    <t>hvbevnb (gUihvb e¨ZxZ)</t>
  </si>
  <si>
    <t>wbeÜb Ki</t>
  </si>
  <si>
    <t>jvB‡mÝ I cviwgU wd</t>
  </si>
  <si>
    <t>BDwbqb cwil`</t>
  </si>
  <si>
    <t>ÔBDwbqb cwil` ev‡RU dig LÕ</t>
  </si>
  <si>
    <t>[wewa-3 (2) Ges AvB‡bi PZz_© Zdwmj `ªóe¨]</t>
  </si>
  <si>
    <t>GbwRI KZ©„K cÖvß Aby`vb</t>
  </si>
  <si>
    <t>BDwbqb cwil‡`i ev‡RU</t>
  </si>
  <si>
    <t>04 bs Bmecyi BDwbqb cwil`</t>
  </si>
  <si>
    <t>Dc‡Rjv: wPwiie›`i,   †Rjv: w`bvRcyi |</t>
  </si>
  <si>
    <t>MÖvg Av`vjZ</t>
  </si>
  <si>
    <t>04 bs Bmecyi BDwbqb  cwil`</t>
  </si>
  <si>
    <t>Dc‡Rjvt wPwiie›`i.  †Rjvt w`bvRcyi |</t>
  </si>
  <si>
    <t>Dc‡Rjvt wPwiie›`i,   †Rjvt w`bvRcyi |</t>
  </si>
  <si>
    <t>04 bs Bmecyi  BDwbqb cwil`</t>
  </si>
  <si>
    <t>Dc‡Rjvt wPwiie›`i. ‡Rjvt w`b&amp;Rcyi |</t>
  </si>
  <si>
    <t>Dc‡Rjvt wPwiie›`i, ‡Rjvt w`bvRcyi |</t>
  </si>
  <si>
    <t xml:space="preserve"> BDwc ‡Pqvig¨vb</t>
  </si>
  <si>
    <t>Dc‡Rjvt wPwiie›`i, †Rjvt w`bvRcyi |</t>
  </si>
  <si>
    <t>BDwc ‡Pqvig¨vb</t>
  </si>
  <si>
    <t>Dc‡Rjvt wPwiie›`i,‡Rjvt w`bvRcyi |</t>
  </si>
  <si>
    <t>Dc‡Rjvt wPwiie›`i,  †Rjvt w`bvRcyi |</t>
  </si>
  <si>
    <t>BRviv (‡Lvqvo)</t>
  </si>
  <si>
    <t>BRviv ( nvU evRvi 5%,10%,15%)</t>
  </si>
  <si>
    <t>K. †Uwj‡dvb wej I B›Uvi‡bU wej</t>
  </si>
  <si>
    <t>W.‡Xvj mniZ, myBcvi BZ¨vw`</t>
  </si>
  <si>
    <t>X.wbhv©wZZ bvix I wkï Kj¨vY Znwej</t>
  </si>
  <si>
    <t>11| wewea</t>
  </si>
  <si>
    <t>U. Ab¨vb¨ cwi‡kva‡hvM¨ Ki/ cwÎKv wej</t>
  </si>
  <si>
    <t>16 Zg</t>
  </si>
  <si>
    <t>14 Zg</t>
  </si>
  <si>
    <t>R. gvgjv LiP/ BDwbqb wjM¨vj GBW</t>
  </si>
  <si>
    <t>Y.evj¨ weevn cÖwZ‡iv‡a m‡PZbZv g~jK Kvh©µg</t>
  </si>
  <si>
    <t>_. e¨vsK PvR©</t>
  </si>
  <si>
    <t>( ‡gvt Avey nvq`vi wjUb )</t>
  </si>
  <si>
    <t>( †gvt Avey nvq`vi wjUb )</t>
  </si>
  <si>
    <t xml:space="preserve"> ‡Pqvig¨vb</t>
  </si>
  <si>
    <t>Dc‡Rjvt wPwiie›`i,  ‡Rjvt w`bvRcyi |</t>
  </si>
  <si>
    <t xml:space="preserve"> Z. Mixe `ytLx‡`i mvnv‡h¨</t>
  </si>
  <si>
    <t>c~‡e©i †Ri</t>
  </si>
  <si>
    <t xml:space="preserve"> </t>
  </si>
  <si>
    <t>Rb¥ wbeÜb wd</t>
  </si>
  <si>
    <t>‡gvU(K)</t>
  </si>
  <si>
    <t>4| c~‡e©i †Ri</t>
  </si>
  <si>
    <t>5। nvU Dbœqb</t>
  </si>
  <si>
    <t>6| µxov I ms¯‹„wZ</t>
  </si>
  <si>
    <t>7| cqt wb®‹vkb I eR©¨ e¨e¯’vcbv</t>
  </si>
  <si>
    <t>8। ‡hvMv‡hvM</t>
  </si>
  <si>
    <t>10| †mev</t>
  </si>
  <si>
    <t>11| wk¶v</t>
  </si>
  <si>
    <t>12| ¯^v¯’¨</t>
  </si>
  <si>
    <t>13| `vwi`ª n«vmKiY t mvgvwRK wbivcËv I cÖvwZôvwbK mnvqZv</t>
  </si>
  <si>
    <t>14| cjx Dbœqb I mgevq</t>
  </si>
  <si>
    <t>15| gwnjv, hye I wkï Dbœqb</t>
  </si>
  <si>
    <t>16| `y‡h©vM e¨e¯’v I ÎvY</t>
  </si>
  <si>
    <t>17। e¨vsK PvR© KZ©b</t>
  </si>
  <si>
    <t>18| mgvwß †Ri</t>
  </si>
  <si>
    <t>ÕBDwbqb cwil` ev‡RU dig KÕ</t>
  </si>
  <si>
    <t>m¤úwË †_‡K Avq/Aby`vb</t>
  </si>
  <si>
    <t xml:space="preserve">9| wewea (cª‡qvR‡b Ab¨vb¨ Lv‡Zi GBiƒc e¨q D‡jøL Kwi‡Z nB‡e) cvwb mieivn/bjKzc ¯’vcb/ বিলবোর্ড ও করোনা </t>
  </si>
  <si>
    <t>( মোঃ আব্দুল মান্নাফ শাহ্ )</t>
  </si>
  <si>
    <r>
      <t xml:space="preserve">( </t>
    </r>
    <r>
      <rPr>
        <sz val="14"/>
        <color indexed="8"/>
        <rFont val="NikoshBAN"/>
        <family val="0"/>
      </rPr>
      <t>মোঃ আব্দুল মান্নাফ শাহ্</t>
    </r>
    <r>
      <rPr>
        <sz val="14"/>
        <color indexed="8"/>
        <rFont val="SutonnyMJ"/>
        <family val="0"/>
      </rPr>
      <t xml:space="preserve"> )</t>
    </r>
  </si>
  <si>
    <t xml:space="preserve">    ( মোঃ আব্দুল মান্নাফ শাহ্ )</t>
  </si>
  <si>
    <t>স্থাবর সম্পত্তি হস্তান্তর কর</t>
  </si>
  <si>
    <t>উপজেলা হইতে প্রাপ্তি</t>
  </si>
  <si>
    <t>A_© ermi- 2022-2023</t>
  </si>
  <si>
    <t>cieZ©x erm‡ii ev‡RU(2022-2023)</t>
  </si>
  <si>
    <t>c~e©eZ©x erm‡ii cÖK„Z Avq (2020-2021)</t>
  </si>
  <si>
    <t>PjwZ erm‡ii ev‡RU ev ms‡kvwaZ ev‡RU (2021-2022)</t>
  </si>
  <si>
    <r>
      <t xml:space="preserve">ms¯’vcb Kv‡R miKvix Aby`vb( †Pqvig¨vb, m`m¨, MÖvg cywjk, BDwc mwPe, </t>
    </r>
    <r>
      <rPr>
        <sz val="12"/>
        <color indexed="8"/>
        <rFont val="Nikosh"/>
        <family val="0"/>
      </rPr>
      <t xml:space="preserve">হিসাব সহকারি </t>
    </r>
    <r>
      <rPr>
        <sz val="12"/>
        <color indexed="8"/>
        <rFont val="SutonnyMJ"/>
        <family val="0"/>
      </rPr>
      <t>)</t>
    </r>
  </si>
  <si>
    <t>cieZ©x erm‡ii ev‡RU      (2022-2023)</t>
  </si>
  <si>
    <t>c~e©eZ©x erm‡ii cÖK„Z e¨q       (2020-2021)</t>
  </si>
  <si>
    <t>প্রকল্প ব্যয়</t>
  </si>
  <si>
    <r>
      <t xml:space="preserve">M. Ab¨vb¨ Drm (hw` _v‡K, wbw`©ófv‡e D‡jøL Kwi‡Z nB‡e) </t>
    </r>
    <r>
      <rPr>
        <sz val="14"/>
        <color indexed="8"/>
        <rFont val="Nikosh"/>
        <family val="0"/>
      </rPr>
      <t>ব্যাংক সুদ</t>
    </r>
  </si>
  <si>
    <t>c~e©eZ©x erm‡ii cÖK„Z cÖvwß       (2020-2021)</t>
  </si>
  <si>
    <t>c~e©eZ©x erm‡ii cÖK„Z e¨q      (2020-2021)</t>
  </si>
  <si>
    <t>PjwZ erm‡ii ev‡RU ev PjwZ erm‡ii ms‡kvwaZ ev‡RU (2021-2022)</t>
  </si>
  <si>
    <t>cieZ©x erm‡ii        ev‡RU (2022-2023)</t>
  </si>
  <si>
    <t xml:space="preserve">                               A_© eQi: 2022-2023</t>
  </si>
  <si>
    <t>A_© ermi-2022-2023</t>
  </si>
  <si>
    <t>‡gvU ivR¯^ Avq=4941400</t>
  </si>
  <si>
    <t>‡gvU Dbœqb Avq=5595000</t>
  </si>
  <si>
    <t>‡gvU Avq=10536400</t>
  </si>
  <si>
    <t>‡gvU ivR¯^ e¨q=4081886</t>
  </si>
  <si>
    <t>‡gvU Dbœqb e¨q=6406000</t>
  </si>
  <si>
    <t>‡gvU e¨q=10487886</t>
  </si>
  <si>
    <t>DØ„Ë=48514</t>
  </si>
  <si>
    <t>c~e©eZx© erm‡ii cÖK„Z ev‡RU (2020-2021)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</si>
</sst>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5000445]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4"/>
      <color indexed="8"/>
      <name val="NikoshBAN"/>
      <family val="0"/>
    </font>
    <font>
      <sz val="12"/>
      <color indexed="8"/>
      <name val="SutonnyMJ"/>
      <family val="0"/>
    </font>
    <font>
      <sz val="14"/>
      <color indexed="8"/>
      <name val="Nikosh"/>
      <family val="0"/>
    </font>
    <font>
      <sz val="12"/>
      <color indexed="8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sz val="12"/>
      <color indexed="8"/>
      <name val="NikoshBAN"/>
      <family val="0"/>
    </font>
    <font>
      <b/>
      <sz val="16"/>
      <color indexed="8"/>
      <name val="SutonnyMJ"/>
      <family val="0"/>
    </font>
    <font>
      <sz val="16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SutonnyMJ"/>
      <family val="0"/>
    </font>
    <font>
      <b/>
      <sz val="12"/>
      <color theme="1"/>
      <name val="SutonnyMJ"/>
      <family val="0"/>
    </font>
    <font>
      <sz val="14"/>
      <color theme="1"/>
      <name val="SutonnyMJ"/>
      <family val="0"/>
    </font>
    <font>
      <b/>
      <sz val="14"/>
      <color theme="1"/>
      <name val="SutonnyMJ"/>
      <family val="0"/>
    </font>
    <font>
      <sz val="16"/>
      <color theme="1"/>
      <name val="SutonnyMJ"/>
      <family val="0"/>
    </font>
    <font>
      <sz val="12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Nikosh"/>
      <family val="0"/>
    </font>
    <font>
      <sz val="12"/>
      <color theme="1"/>
      <name val="Nikosh"/>
      <family val="0"/>
    </font>
    <font>
      <b/>
      <sz val="16"/>
      <color theme="1"/>
      <name val="SutonnyMJ"/>
      <family val="0"/>
    </font>
    <font>
      <sz val="16"/>
      <color theme="1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49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9" fontId="48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justify" vertical="top"/>
    </xf>
    <xf numFmtId="0" fontId="48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/>
    </xf>
    <xf numFmtId="0" fontId="46" fillId="34" borderId="10" xfId="0" applyFont="1" applyFill="1" applyBorder="1" applyAlignment="1">
      <alignment horizontal="justify" vertical="top" wrapText="1"/>
    </xf>
    <xf numFmtId="0" fontId="46" fillId="35" borderId="10" xfId="0" applyFont="1" applyFill="1" applyBorder="1" applyAlignment="1">
      <alignment horizontal="justify" vertical="top"/>
    </xf>
    <xf numFmtId="0" fontId="46" fillId="35" borderId="10" xfId="0" applyFont="1" applyFill="1" applyBorder="1" applyAlignment="1">
      <alignment horizontal="justify" vertical="top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/>
    </xf>
    <xf numFmtId="0" fontId="47" fillId="35" borderId="10" xfId="0" applyFont="1" applyFill="1" applyBorder="1" applyAlignment="1">
      <alignment horizontal="justify" vertical="top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justify" vertical="center"/>
    </xf>
    <xf numFmtId="0" fontId="48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/>
    </xf>
    <xf numFmtId="0" fontId="49" fillId="0" borderId="0" xfId="0" applyFont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7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0" fontId="46" fillId="0" borderId="0" xfId="0" applyNumberFormat="1" applyFont="1" applyAlignment="1">
      <alignment/>
    </xf>
    <xf numFmtId="0" fontId="48" fillId="0" borderId="10" xfId="0" applyNumberFormat="1" applyFont="1" applyBorder="1" applyAlignment="1">
      <alignment horizontal="center" vertical="center"/>
    </xf>
    <xf numFmtId="166" fontId="47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/>
    </xf>
    <xf numFmtId="0" fontId="6" fillId="0" borderId="10" xfId="0" applyFont="1" applyBorder="1" applyAlignment="1" applyProtection="1">
      <alignment vertical="center"/>
      <protection/>
    </xf>
    <xf numFmtId="0" fontId="53" fillId="0" borderId="10" xfId="0" applyFont="1" applyBorder="1" applyAlignment="1">
      <alignment horizontal="center" vertical="center"/>
    </xf>
    <xf numFmtId="166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justify" vertical="top"/>
    </xf>
    <xf numFmtId="0" fontId="54" fillId="0" borderId="10" xfId="0" applyFont="1" applyBorder="1" applyAlignment="1">
      <alignment horizontal="center" vertical="top"/>
    </xf>
    <xf numFmtId="166" fontId="54" fillId="0" borderId="10" xfId="0" applyNumberFormat="1" applyFont="1" applyBorder="1" applyAlignment="1">
      <alignment horizontal="center" vertical="top"/>
    </xf>
    <xf numFmtId="166" fontId="46" fillId="0" borderId="10" xfId="0" applyNumberFormat="1" applyFont="1" applyBorder="1" applyAlignment="1">
      <alignment horizontal="center" vertical="top"/>
    </xf>
    <xf numFmtId="49" fontId="46" fillId="0" borderId="0" xfId="0" applyNumberFormat="1" applyFont="1" applyAlignment="1">
      <alignment horizontal="center"/>
    </xf>
    <xf numFmtId="0" fontId="46" fillId="0" borderId="11" xfId="0" applyFont="1" applyBorder="1" applyAlignment="1">
      <alignment horizontal="justify" vertical="top"/>
    </xf>
    <xf numFmtId="0" fontId="46" fillId="0" borderId="13" xfId="0" applyFont="1" applyBorder="1" applyAlignment="1">
      <alignment horizontal="justify" vertical="top"/>
    </xf>
    <xf numFmtId="0" fontId="46" fillId="0" borderId="12" xfId="0" applyFont="1" applyBorder="1" applyAlignment="1">
      <alignment horizontal="justify" vertical="top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Border="1" applyAlignment="1">
      <alignment horizontal="right"/>
    </xf>
    <xf numFmtId="49" fontId="47" fillId="0" borderId="14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 vertical="center"/>
    </xf>
    <xf numFmtId="0" fontId="49" fillId="0" borderId="15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49" fontId="49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left"/>
    </xf>
    <xf numFmtId="0" fontId="46" fillId="35" borderId="15" xfId="0" applyFont="1" applyFill="1" applyBorder="1" applyAlignment="1">
      <alignment horizontal="justify" vertical="top"/>
    </xf>
    <xf numFmtId="0" fontId="46" fillId="35" borderId="17" xfId="0" applyFont="1" applyFill="1" applyBorder="1" applyAlignment="1">
      <alignment horizontal="justify" vertical="top"/>
    </xf>
    <xf numFmtId="0" fontId="46" fillId="35" borderId="16" xfId="0" applyFont="1" applyFill="1" applyBorder="1" applyAlignment="1">
      <alignment horizontal="justify" vertical="top"/>
    </xf>
    <xf numFmtId="0" fontId="46" fillId="35" borderId="15" xfId="0" applyFont="1" applyFill="1" applyBorder="1" applyAlignment="1">
      <alignment horizontal="left" vertical="top"/>
    </xf>
    <xf numFmtId="0" fontId="46" fillId="35" borderId="17" xfId="0" applyFont="1" applyFill="1" applyBorder="1" applyAlignment="1">
      <alignment horizontal="left" vertical="top"/>
    </xf>
    <xf numFmtId="0" fontId="46" fillId="35" borderId="16" xfId="0" applyFont="1" applyFill="1" applyBorder="1" applyAlignment="1">
      <alignment horizontal="left" vertical="top"/>
    </xf>
    <xf numFmtId="0" fontId="49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34" borderId="15" xfId="0" applyFont="1" applyFill="1" applyBorder="1" applyAlignment="1">
      <alignment horizontal="left"/>
    </xf>
    <xf numFmtId="0" fontId="55" fillId="34" borderId="17" xfId="0" applyFont="1" applyFill="1" applyBorder="1" applyAlignment="1">
      <alignment horizontal="left"/>
    </xf>
    <xf numFmtId="0" fontId="55" fillId="34" borderId="16" xfId="0" applyFont="1" applyFill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49" fontId="50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B1">
      <selection activeCell="F5" sqref="F5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17.8515625" style="56" customWidth="1"/>
    <col min="4" max="4" width="20.7109375" style="56" customWidth="1"/>
    <col min="5" max="5" width="16.57421875" style="56" customWidth="1"/>
    <col min="6" max="8" width="9.140625" style="1" customWidth="1"/>
    <col min="9" max="9" width="11.57421875" style="1" bestFit="1" customWidth="1"/>
    <col min="10" max="10" width="11.28125" style="1" bestFit="1" customWidth="1"/>
    <col min="11" max="11" width="12.57421875" style="1" customWidth="1"/>
    <col min="12" max="16384" width="9.140625" style="1" customWidth="1"/>
  </cols>
  <sheetData>
    <row r="1" spans="1:5" s="5" customFormat="1" ht="16.5" customHeight="1">
      <c r="A1" s="95" t="s">
        <v>156</v>
      </c>
      <c r="B1" s="95"/>
      <c r="C1" s="95"/>
      <c r="D1" s="95"/>
      <c r="E1" s="95"/>
    </row>
    <row r="2" spans="1:5" s="5" customFormat="1" ht="17.25">
      <c r="A2" s="99" t="s">
        <v>113</v>
      </c>
      <c r="B2" s="99"/>
      <c r="C2" s="99"/>
      <c r="D2" s="99"/>
      <c r="E2" s="99"/>
    </row>
    <row r="3" spans="1:5" s="5" customFormat="1" ht="17.25">
      <c r="A3" s="99" t="s">
        <v>112</v>
      </c>
      <c r="B3" s="99"/>
      <c r="C3" s="99"/>
      <c r="D3" s="99"/>
      <c r="E3" s="99"/>
    </row>
    <row r="4" spans="1:5" s="5" customFormat="1" ht="17.25">
      <c r="A4" s="50"/>
      <c r="B4" s="99" t="s">
        <v>177</v>
      </c>
      <c r="C4" s="99"/>
      <c r="D4" s="100"/>
      <c r="E4" s="100"/>
    </row>
    <row r="5" spans="1:5" s="5" customFormat="1" ht="17.25">
      <c r="A5" s="101" t="s">
        <v>0</v>
      </c>
      <c r="B5" s="101"/>
      <c r="C5" s="101"/>
      <c r="D5" s="101"/>
      <c r="E5" s="101"/>
    </row>
    <row r="6" spans="1:5" ht="47.25">
      <c r="A6" s="102" t="s">
        <v>8</v>
      </c>
      <c r="B6" s="103"/>
      <c r="C6" s="2" t="s">
        <v>186</v>
      </c>
      <c r="D6" s="2" t="s">
        <v>175</v>
      </c>
      <c r="E6" s="2" t="s">
        <v>176</v>
      </c>
    </row>
    <row r="7" spans="1:5" ht="34.5" customHeight="1">
      <c r="A7" s="51" t="s">
        <v>9</v>
      </c>
      <c r="B7" s="51" t="s">
        <v>10</v>
      </c>
      <c r="C7" s="57"/>
      <c r="D7" s="57"/>
      <c r="E7" s="57"/>
    </row>
    <row r="8" spans="1:5" ht="25.5" customHeight="1">
      <c r="A8" s="96"/>
      <c r="B8" s="17" t="s">
        <v>2</v>
      </c>
      <c r="C8" s="58">
        <v>2773824</v>
      </c>
      <c r="D8" s="58">
        <v>4491700</v>
      </c>
      <c r="E8" s="58">
        <v>4941400</v>
      </c>
    </row>
    <row r="9" spans="1:5" ht="25.5" customHeight="1">
      <c r="A9" s="97"/>
      <c r="B9" s="17" t="s">
        <v>3</v>
      </c>
      <c r="C9" s="58">
        <v>0</v>
      </c>
      <c r="D9" s="58">
        <v>0</v>
      </c>
      <c r="E9" s="58">
        <v>0</v>
      </c>
    </row>
    <row r="10" spans="1:5" ht="25.5" customHeight="1">
      <c r="A10" s="97"/>
      <c r="B10" s="19" t="s">
        <v>4</v>
      </c>
      <c r="C10" s="59">
        <f>SUM(C8:C9)</f>
        <v>2773824</v>
      </c>
      <c r="D10" s="59">
        <f>SUM(D8:D9)</f>
        <v>4491700</v>
      </c>
      <c r="E10" s="59">
        <f>SUM(E8:E9)</f>
        <v>4941400</v>
      </c>
    </row>
    <row r="11" spans="1:5" ht="25.5" customHeight="1">
      <c r="A11" s="97"/>
      <c r="B11" s="17" t="s">
        <v>5</v>
      </c>
      <c r="C11" s="58">
        <v>2736671</v>
      </c>
      <c r="D11" s="58">
        <v>3693750</v>
      </c>
      <c r="E11" s="58">
        <v>4081886</v>
      </c>
    </row>
    <row r="12" spans="1:5" ht="25.5" customHeight="1">
      <c r="A12" s="98"/>
      <c r="B12" s="19" t="s">
        <v>11</v>
      </c>
      <c r="C12" s="59">
        <f>C10-C11</f>
        <v>37153</v>
      </c>
      <c r="D12" s="59">
        <f>D10-D11</f>
        <v>797950</v>
      </c>
      <c r="E12" s="59">
        <f>E10-E11</f>
        <v>859514</v>
      </c>
    </row>
    <row r="13" spans="1:9" ht="27.75" customHeight="1">
      <c r="A13" s="51" t="s">
        <v>13</v>
      </c>
      <c r="B13" s="51" t="s">
        <v>14</v>
      </c>
      <c r="C13" s="57"/>
      <c r="D13" s="57"/>
      <c r="E13" s="57"/>
      <c r="I13" s="1">
        <f>E10+E14</f>
        <v>10536400</v>
      </c>
    </row>
    <row r="14" spans="1:5" ht="25.5" customHeight="1">
      <c r="A14" s="96"/>
      <c r="B14" s="17" t="s">
        <v>12</v>
      </c>
      <c r="C14" s="58">
        <v>6009608</v>
      </c>
      <c r="D14" s="58">
        <v>5250000</v>
      </c>
      <c r="E14" s="58">
        <v>5595000</v>
      </c>
    </row>
    <row r="15" spans="1:11" ht="25.5" customHeight="1">
      <c r="A15" s="97"/>
      <c r="B15" s="17" t="s">
        <v>15</v>
      </c>
      <c r="C15" s="58">
        <f>'Development Income'!B13</f>
        <v>0</v>
      </c>
      <c r="D15" s="58">
        <f>'Development Income'!C13</f>
        <v>0</v>
      </c>
      <c r="E15" s="58">
        <f>'Development Income'!D13</f>
        <v>0</v>
      </c>
      <c r="K15" s="1">
        <f>I13-I18</f>
        <v>48514</v>
      </c>
    </row>
    <row r="16" spans="1:5" ht="25.5" customHeight="1">
      <c r="A16" s="97"/>
      <c r="B16" s="17" t="s">
        <v>6</v>
      </c>
      <c r="C16" s="59">
        <f>SUM(C14:C15)</f>
        <v>6009608</v>
      </c>
      <c r="D16" s="59">
        <f>SUM(D14:D15)</f>
        <v>5250000</v>
      </c>
      <c r="E16" s="59">
        <f>SUM(E14:E15)</f>
        <v>5595000</v>
      </c>
    </row>
    <row r="17" spans="1:5" ht="24.75" customHeight="1">
      <c r="A17" s="97"/>
      <c r="B17" s="19" t="s">
        <v>16</v>
      </c>
      <c r="C17" s="59">
        <f>C12+C16</f>
        <v>6046761</v>
      </c>
      <c r="D17" s="59">
        <f>D12+D16</f>
        <v>6047950</v>
      </c>
      <c r="E17" s="59">
        <f>E12+E16</f>
        <v>6454514</v>
      </c>
    </row>
    <row r="18" spans="1:9" ht="25.5" customHeight="1">
      <c r="A18" s="97"/>
      <c r="B18" s="17" t="s">
        <v>17</v>
      </c>
      <c r="C18" s="58">
        <v>3682396</v>
      </c>
      <c r="D18" s="58">
        <v>5433900</v>
      </c>
      <c r="E18" s="58">
        <v>6406000</v>
      </c>
      <c r="I18" s="1">
        <f>E11+E18</f>
        <v>10487886</v>
      </c>
    </row>
    <row r="19" spans="1:5" ht="25.5" customHeight="1">
      <c r="A19" s="97"/>
      <c r="B19" s="17" t="s">
        <v>18</v>
      </c>
      <c r="C19" s="58">
        <f>C17-C18</f>
        <v>2364365</v>
      </c>
      <c r="D19" s="58">
        <f>D17-D18</f>
        <v>614050</v>
      </c>
      <c r="E19" s="58">
        <f>E17-E18</f>
        <v>48514</v>
      </c>
    </row>
    <row r="20" spans="1:5" ht="25.5" customHeight="1">
      <c r="A20" s="97"/>
      <c r="B20" s="17" t="s">
        <v>19</v>
      </c>
      <c r="C20" s="58"/>
      <c r="D20" s="58"/>
      <c r="E20" s="58"/>
    </row>
    <row r="21" spans="1:5" ht="17.25">
      <c r="A21" s="98"/>
      <c r="B21" s="51" t="s">
        <v>7</v>
      </c>
      <c r="C21" s="57">
        <f>C19+C20</f>
        <v>2364365</v>
      </c>
      <c r="D21" s="57">
        <f>D19+D20</f>
        <v>614050</v>
      </c>
      <c r="E21" s="57">
        <f>E19+E20</f>
        <v>48514</v>
      </c>
    </row>
    <row r="22" spans="3:5" s="8" customFormat="1" ht="19.5">
      <c r="C22" s="30"/>
      <c r="D22" s="30"/>
      <c r="E22" s="30"/>
    </row>
    <row r="23" spans="2:5" s="8" customFormat="1" ht="19.5">
      <c r="B23" s="104" t="s">
        <v>179</v>
      </c>
      <c r="C23" s="104"/>
      <c r="D23" s="104" t="s">
        <v>182</v>
      </c>
      <c r="E23" s="104"/>
    </row>
    <row r="24" spans="2:5" s="8" customFormat="1" ht="19.5">
      <c r="B24" s="104" t="s">
        <v>180</v>
      </c>
      <c r="C24" s="104"/>
      <c r="D24" s="104" t="s">
        <v>183</v>
      </c>
      <c r="E24" s="104"/>
    </row>
    <row r="25" spans="2:5" s="8" customFormat="1" ht="19.5">
      <c r="B25" s="104" t="s">
        <v>181</v>
      </c>
      <c r="C25" s="104"/>
      <c r="D25" s="104" t="s">
        <v>184</v>
      </c>
      <c r="E25" s="104"/>
    </row>
    <row r="26" spans="3:5" s="8" customFormat="1" ht="19.5">
      <c r="C26" s="30"/>
      <c r="D26" s="104" t="s">
        <v>185</v>
      </c>
      <c r="E26" s="104"/>
    </row>
    <row r="27" spans="3:5" s="8" customFormat="1" ht="19.5">
      <c r="C27" s="30"/>
      <c r="D27" s="30"/>
      <c r="E27" s="30"/>
    </row>
    <row r="28" spans="3:5" s="8" customFormat="1" ht="19.5">
      <c r="C28" s="81"/>
      <c r="D28" s="81"/>
      <c r="E28" s="81"/>
    </row>
    <row r="29" spans="3:5" s="8" customFormat="1" ht="19.5">
      <c r="C29" s="30"/>
      <c r="D29" s="30"/>
      <c r="E29" s="30"/>
    </row>
    <row r="30" spans="3:5" s="8" customFormat="1" ht="19.5">
      <c r="C30" s="30"/>
      <c r="D30" s="30"/>
      <c r="E30" s="30"/>
    </row>
    <row r="31" spans="2:5" s="8" customFormat="1" ht="19.5">
      <c r="B31" s="83" t="s">
        <v>160</v>
      </c>
      <c r="C31" s="30"/>
      <c r="D31" s="30" t="s">
        <v>133</v>
      </c>
      <c r="E31" s="30"/>
    </row>
    <row r="32" spans="1:5" s="8" customFormat="1" ht="19.5">
      <c r="A32" s="15"/>
      <c r="B32" s="43" t="s">
        <v>70</v>
      </c>
      <c r="C32" s="54"/>
      <c r="D32" s="54" t="s">
        <v>116</v>
      </c>
      <c r="E32" s="54"/>
    </row>
    <row r="33" spans="1:5" s="8" customFormat="1" ht="19.5">
      <c r="A33" s="15"/>
      <c r="B33" s="43" t="s">
        <v>113</v>
      </c>
      <c r="C33" s="54"/>
      <c r="D33" s="54" t="s">
        <v>107</v>
      </c>
      <c r="E33" s="54"/>
    </row>
    <row r="34" spans="1:5" s="8" customFormat="1" ht="19.5">
      <c r="A34" s="15"/>
      <c r="B34" s="43" t="s">
        <v>114</v>
      </c>
      <c r="C34" s="54"/>
      <c r="D34" s="54" t="s">
        <v>115</v>
      </c>
      <c r="E34" s="54"/>
    </row>
    <row r="35" spans="1:5" ht="17.25">
      <c r="A35" s="5"/>
      <c r="B35" s="5"/>
      <c r="C35" s="55"/>
      <c r="D35" s="55"/>
      <c r="E35" s="55"/>
    </row>
  </sheetData>
  <sheetProtection/>
  <mergeCells count="16">
    <mergeCell ref="D26:E26"/>
    <mergeCell ref="B23:C23"/>
    <mergeCell ref="D23:E23"/>
    <mergeCell ref="B24:C24"/>
    <mergeCell ref="D24:E24"/>
    <mergeCell ref="B25:C25"/>
    <mergeCell ref="D25:E25"/>
    <mergeCell ref="A1:E1"/>
    <mergeCell ref="A8:A12"/>
    <mergeCell ref="A14:A21"/>
    <mergeCell ref="B4:C4"/>
    <mergeCell ref="A2:E2"/>
    <mergeCell ref="A3:E3"/>
    <mergeCell ref="D4:E4"/>
    <mergeCell ref="A5:E5"/>
    <mergeCell ref="A6:B6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8">
      <selection activeCell="B26" sqref="B26"/>
    </sheetView>
  </sheetViews>
  <sheetFormatPr defaultColWidth="9.140625" defaultRowHeight="15"/>
  <cols>
    <col min="1" max="1" width="24.421875" style="4" customWidth="1"/>
    <col min="2" max="2" width="22.00390625" style="53" customWidth="1"/>
    <col min="3" max="3" width="25.421875" style="53" customWidth="1"/>
    <col min="4" max="4" width="27.140625" style="53" customWidth="1"/>
    <col min="5" max="7" width="9.140625" style="1" customWidth="1"/>
    <col min="8" max="8" width="11.28125" style="1" bestFit="1" customWidth="1"/>
    <col min="9" max="9" width="14.28125" style="1" customWidth="1"/>
    <col min="10" max="10" width="12.8515625" style="1" customWidth="1"/>
    <col min="11" max="16384" width="9.140625" style="1" customWidth="1"/>
  </cols>
  <sheetData>
    <row r="1" spans="1:4" ht="19.5">
      <c r="A1" s="112" t="s">
        <v>107</v>
      </c>
      <c r="B1" s="112"/>
      <c r="C1" s="112"/>
      <c r="D1" s="112"/>
    </row>
    <row r="2" spans="1:4" ht="19.5">
      <c r="A2" s="112" t="s">
        <v>108</v>
      </c>
      <c r="B2" s="112"/>
      <c r="C2" s="112"/>
      <c r="D2" s="112"/>
    </row>
    <row r="3" spans="1:4" ht="19.5">
      <c r="A3" s="44"/>
      <c r="B3" s="38"/>
      <c r="C3" s="111" t="s">
        <v>103</v>
      </c>
      <c r="D3" s="111"/>
    </row>
    <row r="4" spans="1:4" ht="19.5">
      <c r="A4" s="44"/>
      <c r="B4" s="38"/>
      <c r="C4" s="111" t="s">
        <v>104</v>
      </c>
      <c r="D4" s="111"/>
    </row>
    <row r="5" spans="1:4" ht="19.5">
      <c r="A5" s="112" t="s">
        <v>106</v>
      </c>
      <c r="B5" s="112"/>
      <c r="C5" s="112"/>
      <c r="D5" s="112"/>
    </row>
    <row r="6" spans="1:4" ht="19.5">
      <c r="A6" s="109" t="s">
        <v>164</v>
      </c>
      <c r="B6" s="109"/>
      <c r="C6" s="109"/>
      <c r="D6" s="109"/>
    </row>
    <row r="7" spans="1:4" ht="19.5">
      <c r="A7" s="109" t="s">
        <v>20</v>
      </c>
      <c r="B7" s="109"/>
      <c r="C7" s="109"/>
      <c r="D7" s="109"/>
    </row>
    <row r="8" spans="1:4" ht="19.5">
      <c r="A8" s="110" t="s">
        <v>21</v>
      </c>
      <c r="B8" s="110"/>
      <c r="C8" s="110"/>
      <c r="D8" s="110"/>
    </row>
    <row r="9" spans="1:4" ht="13.5" customHeight="1">
      <c r="A9" s="106" t="s">
        <v>22</v>
      </c>
      <c r="B9" s="107"/>
      <c r="C9" s="107"/>
      <c r="D9" s="108"/>
    </row>
    <row r="10" spans="1:4" ht="37.5">
      <c r="A10" s="9" t="s">
        <v>23</v>
      </c>
      <c r="B10" s="9" t="s">
        <v>166</v>
      </c>
      <c r="C10" s="9" t="s">
        <v>167</v>
      </c>
      <c r="D10" s="9" t="s">
        <v>165</v>
      </c>
    </row>
    <row r="11" spans="1:4" ht="18.75">
      <c r="A11" s="10">
        <v>1</v>
      </c>
      <c r="B11" s="10">
        <v>2</v>
      </c>
      <c r="C11" s="10">
        <v>3</v>
      </c>
      <c r="D11" s="10">
        <v>4</v>
      </c>
    </row>
    <row r="12" spans="1:4" ht="30.75" customHeight="1">
      <c r="A12" s="45" t="s">
        <v>98</v>
      </c>
      <c r="B12" s="11">
        <v>273600</v>
      </c>
      <c r="C12" s="11">
        <v>450000</v>
      </c>
      <c r="D12" s="88">
        <v>550000</v>
      </c>
    </row>
    <row r="13" spans="1:4" ht="31.5" customHeight="1">
      <c r="A13" s="45" t="s">
        <v>121</v>
      </c>
      <c r="B13" s="11">
        <v>14000</v>
      </c>
      <c r="C13" s="11">
        <v>30000</v>
      </c>
      <c r="D13" s="88">
        <v>20000</v>
      </c>
    </row>
    <row r="14" spans="1:4" ht="30.75" customHeight="1">
      <c r="A14" s="46" t="s">
        <v>122</v>
      </c>
      <c r="B14" s="11">
        <v>657060</v>
      </c>
      <c r="C14" s="11">
        <v>600000</v>
      </c>
      <c r="D14" s="88">
        <v>600000</v>
      </c>
    </row>
    <row r="15" spans="1:4" ht="25.5" customHeight="1">
      <c r="A15" s="45" t="s">
        <v>99</v>
      </c>
      <c r="B15" s="11">
        <v>0</v>
      </c>
      <c r="C15" s="11">
        <v>25000</v>
      </c>
      <c r="D15" s="88">
        <v>20000</v>
      </c>
    </row>
    <row r="16" spans="1:4" ht="25.5" customHeight="1">
      <c r="A16" s="86" t="s">
        <v>162</v>
      </c>
      <c r="B16" s="88">
        <v>200000</v>
      </c>
      <c r="C16" s="11"/>
      <c r="D16" s="88">
        <v>300000</v>
      </c>
    </row>
    <row r="17" spans="1:4" ht="25.5" customHeight="1">
      <c r="A17" s="45" t="s">
        <v>100</v>
      </c>
      <c r="B17" s="11">
        <v>0</v>
      </c>
      <c r="C17" s="11">
        <v>25000</v>
      </c>
      <c r="D17" s="88">
        <v>25000</v>
      </c>
    </row>
    <row r="18" spans="1:4" ht="24.75" customHeight="1">
      <c r="A18" s="45" t="s">
        <v>101</v>
      </c>
      <c r="B18" s="88">
        <v>50600</v>
      </c>
      <c r="C18" s="11">
        <v>85000</v>
      </c>
      <c r="D18" s="88">
        <v>100000</v>
      </c>
    </row>
    <row r="19" spans="1:4" ht="25.5" customHeight="1">
      <c r="A19" s="45" t="s">
        <v>140</v>
      </c>
      <c r="B19" s="11">
        <v>55650</v>
      </c>
      <c r="C19" s="11">
        <v>100000</v>
      </c>
      <c r="D19" s="88">
        <v>110000</v>
      </c>
    </row>
    <row r="20" spans="1:4" ht="31.5" customHeight="1">
      <c r="A20" s="47" t="s">
        <v>105</v>
      </c>
      <c r="B20" s="11">
        <v>0</v>
      </c>
      <c r="C20" s="11">
        <v>40000</v>
      </c>
      <c r="D20" s="88">
        <v>45000</v>
      </c>
    </row>
    <row r="21" spans="1:4" ht="25.5" customHeight="1">
      <c r="A21" s="47" t="s">
        <v>157</v>
      </c>
      <c r="B21" s="11">
        <v>0</v>
      </c>
      <c r="C21" s="11">
        <v>35000</v>
      </c>
      <c r="D21" s="88">
        <v>40000</v>
      </c>
    </row>
    <row r="22" spans="1:4" s="90" customFormat="1" ht="25.5" customHeight="1">
      <c r="A22" s="89" t="s">
        <v>163</v>
      </c>
      <c r="B22" s="88">
        <v>30300</v>
      </c>
      <c r="C22" s="87"/>
      <c r="D22" s="88">
        <v>0</v>
      </c>
    </row>
    <row r="23" spans="1:4" ht="24" customHeight="1">
      <c r="A23" s="47" t="s">
        <v>109</v>
      </c>
      <c r="B23" s="11">
        <v>0</v>
      </c>
      <c r="C23" s="11">
        <v>500</v>
      </c>
      <c r="D23" s="88">
        <v>500</v>
      </c>
    </row>
    <row r="24" spans="1:8" ht="69" customHeight="1">
      <c r="A24" s="76" t="s">
        <v>168</v>
      </c>
      <c r="B24" s="88">
        <v>2983910</v>
      </c>
      <c r="C24" s="11">
        <v>3101200</v>
      </c>
      <c r="D24" s="88">
        <v>3130900</v>
      </c>
      <c r="H24" s="10"/>
    </row>
    <row r="25" spans="1:9" ht="24.75" customHeight="1">
      <c r="A25" s="47" t="s">
        <v>138</v>
      </c>
      <c r="B25" s="88">
        <v>31959</v>
      </c>
      <c r="C25" s="11">
        <v>0</v>
      </c>
      <c r="D25" s="88">
        <v>0</v>
      </c>
      <c r="I25" s="10"/>
    </row>
    <row r="26" spans="1:8" s="70" customFormat="1" ht="24.75" customHeight="1">
      <c r="A26" s="69" t="s">
        <v>141</v>
      </c>
      <c r="B26" s="10">
        <f>SUM(B11:B25)</f>
        <v>4297081</v>
      </c>
      <c r="C26" s="10">
        <f>SUM(C12:C25)</f>
        <v>4491700</v>
      </c>
      <c r="D26" s="88">
        <f>SUM(D12:D25)</f>
        <v>4941400</v>
      </c>
      <c r="H26" s="79"/>
    </row>
    <row r="27" spans="1:10" ht="19.5">
      <c r="A27" s="48"/>
      <c r="B27" s="30"/>
      <c r="C27" s="30"/>
      <c r="D27" s="30"/>
      <c r="H27" s="80"/>
      <c r="J27" s="80"/>
    </row>
    <row r="28" spans="1:4" ht="19.5">
      <c r="A28" s="48"/>
      <c r="B28" s="82"/>
      <c r="C28" s="30"/>
      <c r="D28" s="30"/>
    </row>
    <row r="29" spans="1:4" ht="19.5">
      <c r="A29" s="48"/>
      <c r="B29" s="30"/>
      <c r="C29" s="30"/>
      <c r="D29" s="30"/>
    </row>
    <row r="30" spans="1:4" s="5" customFormat="1" ht="19.5">
      <c r="A30" s="113" t="s">
        <v>159</v>
      </c>
      <c r="B30" s="113"/>
      <c r="C30" s="114" t="s">
        <v>134</v>
      </c>
      <c r="D30" s="114"/>
    </row>
    <row r="31" spans="1:4" s="5" customFormat="1" ht="19.5">
      <c r="A31" s="105" t="s">
        <v>70</v>
      </c>
      <c r="B31" s="105"/>
      <c r="C31" s="105" t="s">
        <v>135</v>
      </c>
      <c r="D31" s="105"/>
    </row>
    <row r="32" spans="1:4" s="5" customFormat="1" ht="19.5">
      <c r="A32" s="105" t="s">
        <v>107</v>
      </c>
      <c r="B32" s="105"/>
      <c r="C32" s="105" t="s">
        <v>107</v>
      </c>
      <c r="D32" s="105"/>
    </row>
    <row r="33" spans="1:4" s="5" customFormat="1" ht="19.5">
      <c r="A33" s="105" t="s">
        <v>117</v>
      </c>
      <c r="B33" s="105"/>
      <c r="C33" s="105" t="s">
        <v>117</v>
      </c>
      <c r="D33" s="105"/>
    </row>
    <row r="34" spans="1:4" s="5" customFormat="1" ht="17.25">
      <c r="A34" s="49"/>
      <c r="B34" s="52"/>
      <c r="C34" s="52"/>
      <c r="D34" s="52"/>
    </row>
  </sheetData>
  <sheetProtection/>
  <mergeCells count="17">
    <mergeCell ref="C3:D3"/>
    <mergeCell ref="C4:D4"/>
    <mergeCell ref="C31:D31"/>
    <mergeCell ref="C32:D32"/>
    <mergeCell ref="A1:D1"/>
    <mergeCell ref="A2:D2"/>
    <mergeCell ref="A5:D5"/>
    <mergeCell ref="A30:B30"/>
    <mergeCell ref="C30:D30"/>
    <mergeCell ref="C33:D33"/>
    <mergeCell ref="A9:D9"/>
    <mergeCell ref="A6:D6"/>
    <mergeCell ref="A7:D7"/>
    <mergeCell ref="A8:D8"/>
    <mergeCell ref="A32:B32"/>
    <mergeCell ref="A31:B31"/>
    <mergeCell ref="A33:B33"/>
  </mergeCells>
  <printOptions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118" zoomScaleNormal="118" zoomScalePageLayoutView="0" workbookViewId="0" topLeftCell="A36">
      <selection activeCell="E7" sqref="E7"/>
    </sheetView>
  </sheetViews>
  <sheetFormatPr defaultColWidth="9.140625" defaultRowHeight="15"/>
  <cols>
    <col min="1" max="1" width="31.8515625" style="1" customWidth="1"/>
    <col min="2" max="2" width="23.28125" style="37" customWidth="1"/>
    <col min="3" max="3" width="24.421875" style="37" customWidth="1"/>
    <col min="4" max="4" width="21.28125" style="37" customWidth="1"/>
    <col min="5" max="5" width="15.00390625" style="1" customWidth="1"/>
    <col min="6" max="6" width="10.421875" style="1" bestFit="1" customWidth="1"/>
    <col min="7" max="16384" width="9.140625" style="1" customWidth="1"/>
  </cols>
  <sheetData>
    <row r="1" spans="1:4" ht="17.25">
      <c r="A1" s="95" t="s">
        <v>107</v>
      </c>
      <c r="B1" s="95"/>
      <c r="C1" s="95"/>
      <c r="D1" s="95"/>
    </row>
    <row r="2" spans="1:4" ht="17.25">
      <c r="A2" s="95" t="s">
        <v>117</v>
      </c>
      <c r="B2" s="95"/>
      <c r="C2" s="95"/>
      <c r="D2" s="95"/>
    </row>
    <row r="3" spans="1:4" ht="15" customHeight="1">
      <c r="A3" s="116" t="s">
        <v>24</v>
      </c>
      <c r="B3" s="116"/>
      <c r="C3" s="116"/>
      <c r="D3" s="116"/>
    </row>
    <row r="4" spans="1:4" ht="13.5" customHeight="1">
      <c r="A4" s="117" t="s">
        <v>25</v>
      </c>
      <c r="B4" s="117"/>
      <c r="C4" s="117"/>
      <c r="D4" s="117"/>
    </row>
    <row r="5" spans="1:4" ht="49.5" customHeight="1">
      <c r="A5" s="2" t="s">
        <v>44</v>
      </c>
      <c r="B5" s="2" t="s">
        <v>170</v>
      </c>
      <c r="C5" s="2" t="s">
        <v>167</v>
      </c>
      <c r="D5" s="2" t="s">
        <v>169</v>
      </c>
    </row>
    <row r="6" spans="1:5" ht="17.25" customHeight="1">
      <c r="A6" s="2">
        <v>1</v>
      </c>
      <c r="B6" s="2">
        <v>2</v>
      </c>
      <c r="C6" s="2">
        <v>3</v>
      </c>
      <c r="D6" s="2">
        <v>4</v>
      </c>
      <c r="E6" s="80">
        <f>B8+B10</f>
        <v>3333710</v>
      </c>
    </row>
    <row r="7" spans="1:4" ht="19.5" customHeight="1">
      <c r="A7" s="118" t="s">
        <v>26</v>
      </c>
      <c r="B7" s="119"/>
      <c r="C7" s="119"/>
      <c r="D7" s="120"/>
    </row>
    <row r="8" spans="1:10" ht="19.5" customHeight="1">
      <c r="A8" s="17" t="s">
        <v>27</v>
      </c>
      <c r="B8" s="94">
        <v>1621800</v>
      </c>
      <c r="C8" s="32">
        <v>1272000</v>
      </c>
      <c r="D8" s="32">
        <v>1272000</v>
      </c>
      <c r="E8" s="1">
        <f>D8</f>
        <v>1272000</v>
      </c>
      <c r="H8" s="32">
        <v>1272000</v>
      </c>
      <c r="I8" s="32">
        <v>1429700</v>
      </c>
      <c r="J8" s="1">
        <f>SUM(H8:I8)</f>
        <v>2701700</v>
      </c>
    </row>
    <row r="9" spans="1:4" ht="19.5" customHeight="1">
      <c r="A9" s="26" t="s">
        <v>45</v>
      </c>
      <c r="B9" s="33"/>
      <c r="C9" s="33"/>
      <c r="D9" s="33"/>
    </row>
    <row r="10" spans="1:6" ht="19.5" customHeight="1">
      <c r="A10" s="17" t="s">
        <v>46</v>
      </c>
      <c r="B10" s="94">
        <v>1711910</v>
      </c>
      <c r="C10" s="32">
        <v>1829200</v>
      </c>
      <c r="D10" s="32">
        <v>1858886</v>
      </c>
      <c r="E10" s="1">
        <f>D10</f>
        <v>1858886</v>
      </c>
      <c r="F10" s="1">
        <f>E8+E10</f>
        <v>3130886</v>
      </c>
    </row>
    <row r="11" spans="1:4" ht="19.5" customHeight="1">
      <c r="A11" s="17" t="s">
        <v>47</v>
      </c>
      <c r="B11" s="32">
        <v>0</v>
      </c>
      <c r="C11" s="32">
        <v>0</v>
      </c>
      <c r="D11" s="32">
        <v>0</v>
      </c>
    </row>
    <row r="12" spans="1:4" ht="19.5" customHeight="1">
      <c r="A12" s="17" t="s">
        <v>28</v>
      </c>
      <c r="B12" s="32">
        <v>0</v>
      </c>
      <c r="C12" s="32"/>
      <c r="D12" s="32"/>
    </row>
    <row r="13" spans="1:4" ht="19.5" customHeight="1">
      <c r="A13" s="17" t="s">
        <v>29</v>
      </c>
      <c r="B13" s="32">
        <v>0</v>
      </c>
      <c r="C13" s="32"/>
      <c r="D13" s="32"/>
    </row>
    <row r="14" spans="1:5" ht="19.5" customHeight="1">
      <c r="A14" s="17" t="s">
        <v>30</v>
      </c>
      <c r="B14" s="32">
        <v>4500</v>
      </c>
      <c r="C14" s="32">
        <v>8500</v>
      </c>
      <c r="D14" s="32">
        <v>9000</v>
      </c>
      <c r="E14" s="1">
        <f>D14</f>
        <v>9000</v>
      </c>
    </row>
    <row r="15" spans="1:4" s="90" customFormat="1" ht="19.5" customHeight="1">
      <c r="A15" s="91" t="s">
        <v>171</v>
      </c>
      <c r="B15" s="93">
        <v>542795</v>
      </c>
      <c r="C15" s="92"/>
      <c r="D15" s="93">
        <v>0</v>
      </c>
    </row>
    <row r="16" spans="1:5" ht="19.5" customHeight="1">
      <c r="A16" s="27" t="s">
        <v>31</v>
      </c>
      <c r="B16" s="34">
        <v>58300</v>
      </c>
      <c r="C16" s="34">
        <v>250000</v>
      </c>
      <c r="D16" s="34">
        <v>260000</v>
      </c>
      <c r="E16" s="1">
        <f>D16</f>
        <v>260000</v>
      </c>
    </row>
    <row r="17" spans="1:4" ht="19.5" customHeight="1">
      <c r="A17" s="118" t="s">
        <v>32</v>
      </c>
      <c r="B17" s="119"/>
      <c r="C17" s="119"/>
      <c r="D17" s="120"/>
    </row>
    <row r="18" spans="1:5" ht="19.5" customHeight="1">
      <c r="A18" s="17" t="s">
        <v>123</v>
      </c>
      <c r="B18" s="32">
        <v>0</v>
      </c>
      <c r="C18" s="32">
        <v>4000</v>
      </c>
      <c r="D18" s="94">
        <v>5000</v>
      </c>
      <c r="E18" s="80">
        <f>D18</f>
        <v>5000</v>
      </c>
    </row>
    <row r="19" spans="1:5" ht="19.5" customHeight="1">
      <c r="A19" s="17" t="s">
        <v>33</v>
      </c>
      <c r="B19" s="93">
        <v>33597</v>
      </c>
      <c r="C19" s="32">
        <v>42000</v>
      </c>
      <c r="D19" s="32">
        <v>50000</v>
      </c>
      <c r="E19" s="1">
        <f>D19</f>
        <v>50000</v>
      </c>
    </row>
    <row r="20" spans="1:4" ht="19.5" customHeight="1">
      <c r="A20" s="17" t="s">
        <v>34</v>
      </c>
      <c r="B20" s="32">
        <v>0</v>
      </c>
      <c r="C20" s="32"/>
      <c r="D20" s="32"/>
    </row>
    <row r="21" spans="1:4" ht="19.5" customHeight="1">
      <c r="A21" s="17" t="s">
        <v>35</v>
      </c>
      <c r="B21" s="32">
        <v>0</v>
      </c>
      <c r="C21" s="32"/>
      <c r="D21" s="32"/>
    </row>
    <row r="22" spans="1:4" ht="19.5" customHeight="1">
      <c r="A22" s="17" t="s">
        <v>36</v>
      </c>
      <c r="B22" s="32">
        <v>0</v>
      </c>
      <c r="C22" s="32"/>
      <c r="D22" s="32"/>
    </row>
    <row r="23" spans="1:5" ht="19.5" customHeight="1">
      <c r="A23" s="17" t="s">
        <v>48</v>
      </c>
      <c r="B23" s="32">
        <v>0</v>
      </c>
      <c r="C23" s="32">
        <v>1000</v>
      </c>
      <c r="D23" s="32">
        <v>2000</v>
      </c>
      <c r="E23" s="1">
        <f aca="true" t="shared" si="0" ref="E23:E36">D23</f>
        <v>2000</v>
      </c>
    </row>
    <row r="24" spans="1:5" ht="19.5" customHeight="1">
      <c r="A24" s="17" t="s">
        <v>37</v>
      </c>
      <c r="B24" s="32">
        <v>0</v>
      </c>
      <c r="C24" s="32">
        <v>7000</v>
      </c>
      <c r="D24" s="32">
        <v>8000</v>
      </c>
      <c r="E24" s="1">
        <f t="shared" si="0"/>
        <v>8000</v>
      </c>
    </row>
    <row r="25" spans="1:5" ht="19.5" customHeight="1">
      <c r="A25" s="17" t="s">
        <v>130</v>
      </c>
      <c r="B25" s="32">
        <v>0</v>
      </c>
      <c r="C25" s="32">
        <v>5000</v>
      </c>
      <c r="D25" s="32">
        <v>6000</v>
      </c>
      <c r="E25" s="1">
        <f t="shared" si="0"/>
        <v>6000</v>
      </c>
    </row>
    <row r="26" spans="1:5" ht="19.5" customHeight="1">
      <c r="A26" s="17" t="s">
        <v>38</v>
      </c>
      <c r="B26" s="32">
        <v>4000</v>
      </c>
      <c r="C26" s="32">
        <v>25000</v>
      </c>
      <c r="D26" s="32">
        <v>30000</v>
      </c>
      <c r="E26" s="1">
        <f t="shared" si="0"/>
        <v>30000</v>
      </c>
    </row>
    <row r="27" spans="1:5" ht="19.5" customHeight="1">
      <c r="A27" s="17" t="s">
        <v>49</v>
      </c>
      <c r="B27" s="32">
        <v>0</v>
      </c>
      <c r="C27" s="32">
        <v>10000</v>
      </c>
      <c r="D27" s="32">
        <v>12000</v>
      </c>
      <c r="E27" s="1">
        <f t="shared" si="0"/>
        <v>12000</v>
      </c>
    </row>
    <row r="28" spans="1:5" ht="19.5" customHeight="1">
      <c r="A28" s="17" t="s">
        <v>127</v>
      </c>
      <c r="B28" s="32">
        <v>0</v>
      </c>
      <c r="C28" s="32">
        <v>5000</v>
      </c>
      <c r="D28" s="32">
        <v>6000</v>
      </c>
      <c r="E28" s="1">
        <f t="shared" si="0"/>
        <v>6000</v>
      </c>
    </row>
    <row r="29" spans="1:5" ht="19.5" customHeight="1">
      <c r="A29" s="17" t="s">
        <v>39</v>
      </c>
      <c r="B29" s="32">
        <v>8847</v>
      </c>
      <c r="C29" s="32">
        <v>25000</v>
      </c>
      <c r="D29" s="32">
        <v>33000</v>
      </c>
      <c r="E29" s="1">
        <f t="shared" si="0"/>
        <v>33000</v>
      </c>
    </row>
    <row r="30" spans="1:5" ht="19.5" customHeight="1">
      <c r="A30" s="17" t="s">
        <v>124</v>
      </c>
      <c r="B30" s="32">
        <v>13000</v>
      </c>
      <c r="C30" s="32">
        <v>10000</v>
      </c>
      <c r="D30" s="32">
        <v>15000</v>
      </c>
      <c r="E30" s="1">
        <f t="shared" si="0"/>
        <v>15000</v>
      </c>
    </row>
    <row r="31" spans="1:5" ht="19.5" customHeight="1">
      <c r="A31" s="17" t="s">
        <v>125</v>
      </c>
      <c r="B31" s="32"/>
      <c r="C31" s="32">
        <v>5000</v>
      </c>
      <c r="D31" s="32">
        <v>60000</v>
      </c>
      <c r="E31" s="1">
        <f t="shared" si="0"/>
        <v>60000</v>
      </c>
    </row>
    <row r="32" spans="1:5" ht="19.5" customHeight="1">
      <c r="A32" s="42" t="s">
        <v>131</v>
      </c>
      <c r="B32" s="32"/>
      <c r="C32" s="32">
        <v>10000</v>
      </c>
      <c r="D32" s="32">
        <v>12500</v>
      </c>
      <c r="E32" s="1">
        <f t="shared" si="0"/>
        <v>12500</v>
      </c>
    </row>
    <row r="33" spans="1:5" ht="19.5" customHeight="1">
      <c r="A33" s="17" t="s">
        <v>137</v>
      </c>
      <c r="B33" s="32">
        <v>0</v>
      </c>
      <c r="C33" s="32">
        <v>10000</v>
      </c>
      <c r="D33" s="32">
        <v>12500</v>
      </c>
      <c r="E33" s="1">
        <f t="shared" si="0"/>
        <v>12500</v>
      </c>
    </row>
    <row r="34" spans="1:5" ht="19.5" customHeight="1">
      <c r="A34" s="17" t="s">
        <v>132</v>
      </c>
      <c r="B34" s="32">
        <f>255+29</f>
        <v>284</v>
      </c>
      <c r="C34" s="32">
        <v>4000</v>
      </c>
      <c r="D34" s="32">
        <v>3000</v>
      </c>
      <c r="E34" s="1">
        <f t="shared" si="0"/>
        <v>3000</v>
      </c>
    </row>
    <row r="35" spans="1:5" ht="19.5" customHeight="1">
      <c r="A35" s="28" t="s">
        <v>50</v>
      </c>
      <c r="B35" s="32">
        <v>0</v>
      </c>
      <c r="C35" s="32">
        <v>20000</v>
      </c>
      <c r="D35" s="32">
        <v>25500</v>
      </c>
      <c r="E35" s="1">
        <f t="shared" si="0"/>
        <v>25500</v>
      </c>
    </row>
    <row r="36" spans="1:5" ht="19.5" customHeight="1">
      <c r="A36" s="27" t="s">
        <v>93</v>
      </c>
      <c r="B36" s="32">
        <v>0</v>
      </c>
      <c r="C36" s="32">
        <v>20000</v>
      </c>
      <c r="D36" s="32">
        <v>155000</v>
      </c>
      <c r="E36" s="1">
        <f t="shared" si="0"/>
        <v>155000</v>
      </c>
    </row>
    <row r="37" spans="1:4" ht="19.5" customHeight="1">
      <c r="A37" s="121" t="s">
        <v>53</v>
      </c>
      <c r="B37" s="122"/>
      <c r="C37" s="122"/>
      <c r="D37" s="123"/>
    </row>
    <row r="38" spans="1:5" ht="19.5" customHeight="1">
      <c r="A38" s="18" t="s">
        <v>51</v>
      </c>
      <c r="B38" s="32"/>
      <c r="C38" s="32">
        <v>10000</v>
      </c>
      <c r="D38" s="32">
        <v>15500</v>
      </c>
      <c r="E38" s="1">
        <f>D38</f>
        <v>15500</v>
      </c>
    </row>
    <row r="39" spans="1:5" ht="19.5" customHeight="1">
      <c r="A39" s="27" t="s">
        <v>40</v>
      </c>
      <c r="B39" s="32">
        <v>0</v>
      </c>
      <c r="C39" s="32">
        <v>10000</v>
      </c>
      <c r="D39" s="32">
        <v>15500</v>
      </c>
      <c r="E39" s="1">
        <f>D39</f>
        <v>15500</v>
      </c>
    </row>
    <row r="40" spans="1:5" ht="19.5" customHeight="1">
      <c r="A40" s="27" t="s">
        <v>41</v>
      </c>
      <c r="B40" s="32">
        <v>0</v>
      </c>
      <c r="C40" s="32">
        <v>10000</v>
      </c>
      <c r="D40" s="32">
        <v>15500</v>
      </c>
      <c r="E40" s="1">
        <f>D40</f>
        <v>15500</v>
      </c>
    </row>
    <row r="41" spans="1:5" ht="19.5" customHeight="1">
      <c r="A41" s="27" t="s">
        <v>42</v>
      </c>
      <c r="B41" s="32">
        <v>0</v>
      </c>
      <c r="C41" s="32">
        <v>10000</v>
      </c>
      <c r="D41" s="32">
        <v>50000</v>
      </c>
      <c r="E41" s="1">
        <f>D41</f>
        <v>50000</v>
      </c>
    </row>
    <row r="42" spans="1:4" ht="19.5" customHeight="1">
      <c r="A42" s="27" t="s">
        <v>52</v>
      </c>
      <c r="B42" s="32">
        <v>0</v>
      </c>
      <c r="C42" s="32">
        <v>0</v>
      </c>
      <c r="D42" s="94">
        <v>0</v>
      </c>
    </row>
    <row r="43" spans="1:5" ht="19.5" customHeight="1">
      <c r="A43" s="27" t="s">
        <v>126</v>
      </c>
      <c r="B43" s="32">
        <v>51123</v>
      </c>
      <c r="C43" s="32">
        <v>5000</v>
      </c>
      <c r="D43" s="32">
        <v>150000</v>
      </c>
      <c r="E43" s="1">
        <f>D43</f>
        <v>150000</v>
      </c>
    </row>
    <row r="44" spans="1:5" ht="19.5" customHeight="1">
      <c r="A44" s="19" t="s">
        <v>43</v>
      </c>
      <c r="B44" s="35">
        <f>B8+B10+B11+B12+B13+B14+B16+B18+B19+B20+B21+B22+B23+B24+B25+B26+B27+B28+B29+B30+B31+B32+B33+B34+B35+B36+B38+B39+B40+B41+B42+B43</f>
        <v>3507361</v>
      </c>
      <c r="C44" s="35">
        <f>C8+C10+C11+C12+C13+C14+C16+C18+C19+C20+C21+C22+C23+C24+C25+C26+C27+C28+C29+C30+C31+C32+C33+C34+C35+C36+C38+C39+C40+C41+C42+C43</f>
        <v>3607700</v>
      </c>
      <c r="D44" s="35">
        <f>D8+D10+D11+D12+D13+D14+D16+D18+D19+D20+D21+D22+D23+D24+D25+D26+D27+D28+D29+D30+D31+D32+D33+D34+D35+D36+D38+D39+D40+D41+D42+D43</f>
        <v>4081886</v>
      </c>
      <c r="E44" s="1">
        <f>SUM(E8:E43)</f>
        <v>4081886</v>
      </c>
    </row>
    <row r="45" spans="1:4" ht="19.5" customHeight="1">
      <c r="A45" s="3"/>
      <c r="B45" s="36"/>
      <c r="C45" s="36"/>
      <c r="D45" s="36"/>
    </row>
    <row r="46" spans="1:4" ht="19.5" customHeight="1">
      <c r="A46" s="84"/>
      <c r="B46" s="36"/>
      <c r="C46" s="36"/>
      <c r="D46" s="36"/>
    </row>
    <row r="47" spans="1:4" ht="17.25">
      <c r="A47" s="115" t="s">
        <v>70</v>
      </c>
      <c r="B47" s="115"/>
      <c r="C47" s="115" t="s">
        <v>118</v>
      </c>
      <c r="D47" s="115"/>
    </row>
    <row r="48" spans="1:4" ht="17.25">
      <c r="A48" s="115" t="s">
        <v>107</v>
      </c>
      <c r="B48" s="115"/>
      <c r="C48" s="115" t="s">
        <v>107</v>
      </c>
      <c r="D48" s="115"/>
    </row>
    <row r="49" spans="1:4" ht="17.25">
      <c r="A49" s="115" t="s">
        <v>117</v>
      </c>
      <c r="B49" s="115"/>
      <c r="C49" s="115" t="s">
        <v>117</v>
      </c>
      <c r="D49" s="115"/>
    </row>
    <row r="50" ht="17.25">
      <c r="A50" s="37"/>
    </row>
  </sheetData>
  <sheetProtection/>
  <mergeCells count="13">
    <mergeCell ref="A7:D7"/>
    <mergeCell ref="A17:D17"/>
    <mergeCell ref="A37:D37"/>
    <mergeCell ref="C49:D49"/>
    <mergeCell ref="A48:B48"/>
    <mergeCell ref="A49:B49"/>
    <mergeCell ref="A47:B47"/>
    <mergeCell ref="A1:D1"/>
    <mergeCell ref="A2:D2"/>
    <mergeCell ref="A3:D3"/>
    <mergeCell ref="A4:D4"/>
    <mergeCell ref="C47:D47"/>
    <mergeCell ref="C48:D48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4.28125" style="4" customWidth="1"/>
    <col min="2" max="2" width="21.7109375" style="31" customWidth="1"/>
    <col min="3" max="3" width="28.28125" style="31" customWidth="1"/>
    <col min="4" max="4" width="20.00390625" style="31" customWidth="1"/>
    <col min="5" max="16384" width="9.140625" style="1" customWidth="1"/>
  </cols>
  <sheetData>
    <row r="1" spans="1:4" ht="19.5">
      <c r="A1" s="114" t="s">
        <v>107</v>
      </c>
      <c r="B1" s="114"/>
      <c r="C1" s="114"/>
      <c r="D1" s="114"/>
    </row>
    <row r="2" spans="1:4" ht="19.5">
      <c r="A2" s="114" t="s">
        <v>120</v>
      </c>
      <c r="B2" s="114"/>
      <c r="C2" s="114"/>
      <c r="D2" s="114"/>
    </row>
    <row r="3" spans="1:4" ht="19.5">
      <c r="A3" s="124" t="s">
        <v>66</v>
      </c>
      <c r="B3" s="124"/>
      <c r="C3" s="124"/>
      <c r="D3" s="124"/>
    </row>
    <row r="4" spans="1:4" ht="21">
      <c r="A4" s="125" t="s">
        <v>1</v>
      </c>
      <c r="B4" s="125"/>
      <c r="C4" s="125"/>
      <c r="D4" s="125"/>
    </row>
    <row r="5" spans="1:4" ht="19.5">
      <c r="A5" s="44"/>
      <c r="B5" s="38"/>
      <c r="C5" s="38"/>
      <c r="D5" s="38"/>
    </row>
    <row r="6" spans="1:4" ht="26.25" customHeight="1">
      <c r="A6" s="126" t="s">
        <v>22</v>
      </c>
      <c r="B6" s="127"/>
      <c r="C6" s="127"/>
      <c r="D6" s="128"/>
    </row>
    <row r="7" spans="1:4" ht="37.5">
      <c r="A7" s="10" t="s">
        <v>67</v>
      </c>
      <c r="B7" s="9" t="s">
        <v>173</v>
      </c>
      <c r="C7" s="9" t="s">
        <v>167</v>
      </c>
      <c r="D7" s="9" t="s">
        <v>169</v>
      </c>
    </row>
    <row r="8" spans="1:4" ht="12.75" customHeight="1">
      <c r="A8" s="40">
        <v>1</v>
      </c>
      <c r="B8" s="40">
        <v>2</v>
      </c>
      <c r="C8" s="40">
        <v>3</v>
      </c>
      <c r="D8" s="40">
        <v>4</v>
      </c>
    </row>
    <row r="9" spans="1:4" ht="42" customHeight="1">
      <c r="A9" s="60" t="s">
        <v>68</v>
      </c>
      <c r="B9" s="41"/>
      <c r="C9" s="41"/>
      <c r="D9" s="41"/>
    </row>
    <row r="10" spans="1:4" ht="39.75" customHeight="1">
      <c r="A10" s="61" t="s">
        <v>54</v>
      </c>
      <c r="B10" s="11">
        <v>2000000</v>
      </c>
      <c r="C10" s="11">
        <v>2300000</v>
      </c>
      <c r="D10" s="11">
        <v>2350000</v>
      </c>
    </row>
    <row r="11" spans="1:4" ht="37.5" customHeight="1">
      <c r="A11" s="61" t="s">
        <v>55</v>
      </c>
      <c r="B11" s="11">
        <v>1775095</v>
      </c>
      <c r="C11" s="11">
        <v>2700000</v>
      </c>
      <c r="D11" s="11">
        <v>2970000</v>
      </c>
    </row>
    <row r="12" spans="1:4" ht="60" customHeight="1">
      <c r="A12" s="62" t="s">
        <v>172</v>
      </c>
      <c r="B12" s="11">
        <v>41049</v>
      </c>
      <c r="C12" s="11">
        <v>250000</v>
      </c>
      <c r="D12" s="11">
        <v>275000</v>
      </c>
    </row>
    <row r="13" spans="1:4" ht="48" customHeight="1">
      <c r="A13" s="61" t="s">
        <v>56</v>
      </c>
      <c r="B13" s="11">
        <v>0</v>
      </c>
      <c r="C13" s="11">
        <v>0</v>
      </c>
      <c r="D13" s="11">
        <v>0</v>
      </c>
    </row>
    <row r="14" spans="1:4" ht="50.25" customHeight="1">
      <c r="A14" s="61" t="s">
        <v>57</v>
      </c>
      <c r="B14" s="11">
        <v>0</v>
      </c>
      <c r="C14" s="11">
        <v>0</v>
      </c>
      <c r="D14" s="11">
        <v>0</v>
      </c>
    </row>
    <row r="15" spans="1:4" ht="50.25" customHeight="1">
      <c r="A15" s="61" t="s">
        <v>142</v>
      </c>
      <c r="B15" s="11">
        <v>2675141</v>
      </c>
      <c r="C15" s="11">
        <v>0</v>
      </c>
      <c r="D15" s="11">
        <v>0</v>
      </c>
    </row>
    <row r="16" spans="1:4" ht="43.5" customHeight="1">
      <c r="A16" s="63" t="s">
        <v>69</v>
      </c>
      <c r="B16" s="10">
        <f>SUM(B9:B15)</f>
        <v>6491285</v>
      </c>
      <c r="C16" s="10">
        <f>SUM(C9:C15)</f>
        <v>5250000</v>
      </c>
      <c r="D16" s="10">
        <f>SUM(D9:D15)</f>
        <v>5595000</v>
      </c>
    </row>
    <row r="17" spans="1:4" ht="18.75">
      <c r="A17" s="64"/>
      <c r="B17" s="39"/>
      <c r="C17" s="39"/>
      <c r="D17" s="39"/>
    </row>
    <row r="18" spans="1:4" ht="18.75">
      <c r="A18" s="64"/>
      <c r="B18" s="39"/>
      <c r="C18" s="39"/>
      <c r="D18" s="39"/>
    </row>
    <row r="19" spans="1:4" ht="18.75">
      <c r="A19" s="64" t="s">
        <v>139</v>
      </c>
      <c r="B19" s="39"/>
      <c r="C19" s="39"/>
      <c r="D19" s="39"/>
    </row>
    <row r="20" spans="1:4" ht="19.5">
      <c r="A20" s="48"/>
      <c r="B20" s="30"/>
      <c r="C20" s="30"/>
      <c r="D20" s="30"/>
    </row>
    <row r="21" spans="1:4" ht="19.5">
      <c r="A21" s="130" t="s">
        <v>159</v>
      </c>
      <c r="B21" s="129"/>
      <c r="C21" s="129" t="s">
        <v>134</v>
      </c>
      <c r="D21" s="129"/>
    </row>
    <row r="22" spans="1:4" ht="19.5">
      <c r="A22" s="105" t="s">
        <v>70</v>
      </c>
      <c r="B22" s="105"/>
      <c r="C22" s="105" t="s">
        <v>135</v>
      </c>
      <c r="D22" s="105"/>
    </row>
    <row r="23" spans="1:4" ht="19.5">
      <c r="A23" s="105" t="s">
        <v>107</v>
      </c>
      <c r="B23" s="105"/>
      <c r="C23" s="105" t="s">
        <v>107</v>
      </c>
      <c r="D23" s="105"/>
    </row>
    <row r="24" spans="1:4" ht="19.5">
      <c r="A24" s="105" t="s">
        <v>117</v>
      </c>
      <c r="B24" s="105"/>
      <c r="C24" s="105" t="s">
        <v>117</v>
      </c>
      <c r="D24" s="105"/>
    </row>
    <row r="25" spans="1:4" ht="19.5">
      <c r="A25" s="48"/>
      <c r="B25" s="30"/>
      <c r="C25" s="30"/>
      <c r="D25" s="30"/>
    </row>
  </sheetData>
  <sheetProtection/>
  <mergeCells count="13">
    <mergeCell ref="A22:B22"/>
    <mergeCell ref="C21:D21"/>
    <mergeCell ref="A21:B21"/>
    <mergeCell ref="A24:B24"/>
    <mergeCell ref="A1:D1"/>
    <mergeCell ref="A2:D2"/>
    <mergeCell ref="C24:D24"/>
    <mergeCell ref="A3:D3"/>
    <mergeCell ref="A4:D4"/>
    <mergeCell ref="A6:D6"/>
    <mergeCell ref="C22:D22"/>
    <mergeCell ref="C23:D23"/>
    <mergeCell ref="A23:B23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0.8515625" style="1" customWidth="1"/>
    <col min="2" max="2" width="22.140625" style="29" customWidth="1"/>
    <col min="3" max="3" width="29.57421875" style="29" customWidth="1"/>
    <col min="4" max="4" width="21.421875" style="29" customWidth="1"/>
    <col min="5" max="7" width="9.140625" style="1" customWidth="1"/>
    <col min="8" max="8" width="14.7109375" style="1" bestFit="1" customWidth="1"/>
    <col min="9" max="16384" width="9.140625" style="1" customWidth="1"/>
  </cols>
  <sheetData>
    <row r="1" spans="1:4" ht="19.5">
      <c r="A1" s="114" t="s">
        <v>107</v>
      </c>
      <c r="B1" s="114"/>
      <c r="C1" s="114"/>
      <c r="D1" s="114"/>
    </row>
    <row r="2" spans="1:4" ht="19.5">
      <c r="A2" s="114" t="s">
        <v>120</v>
      </c>
      <c r="B2" s="114"/>
      <c r="C2" s="114"/>
      <c r="D2" s="114"/>
    </row>
    <row r="3" spans="1:4" ht="19.5">
      <c r="A3" s="124" t="s">
        <v>72</v>
      </c>
      <c r="B3" s="124"/>
      <c r="C3" s="124"/>
      <c r="D3" s="124"/>
    </row>
    <row r="4" spans="1:4" ht="18.75" customHeight="1">
      <c r="A4" s="106" t="s">
        <v>25</v>
      </c>
      <c r="B4" s="107"/>
      <c r="C4" s="107"/>
      <c r="D4" s="108"/>
    </row>
    <row r="5" spans="1:4" ht="45.75" customHeight="1">
      <c r="A5" s="20" t="s">
        <v>73</v>
      </c>
      <c r="B5" s="21" t="s">
        <v>174</v>
      </c>
      <c r="C5" s="21" t="s">
        <v>167</v>
      </c>
      <c r="D5" s="21" t="s">
        <v>169</v>
      </c>
    </row>
    <row r="6" spans="1:4" ht="18.75" customHeight="1">
      <c r="A6" s="22">
        <v>1</v>
      </c>
      <c r="B6" s="21">
        <v>1</v>
      </c>
      <c r="C6" s="21">
        <v>3</v>
      </c>
      <c r="D6" s="21">
        <v>4</v>
      </c>
    </row>
    <row r="7" spans="1:4" ht="30" customHeight="1">
      <c r="A7" s="23" t="s">
        <v>58</v>
      </c>
      <c r="B7" s="11">
        <v>0</v>
      </c>
      <c r="C7" s="11">
        <v>330000</v>
      </c>
      <c r="D7" s="11">
        <v>335000</v>
      </c>
    </row>
    <row r="8" spans="1:4" ht="30" customHeight="1">
      <c r="A8" s="23" t="s">
        <v>59</v>
      </c>
      <c r="B8" s="11">
        <v>0</v>
      </c>
      <c r="C8" s="11">
        <v>220000</v>
      </c>
      <c r="D8" s="11">
        <v>225000</v>
      </c>
    </row>
    <row r="9" spans="1:4" ht="30" customHeight="1">
      <c r="A9" s="23" t="s">
        <v>60</v>
      </c>
      <c r="B9" s="11">
        <v>0</v>
      </c>
      <c r="C9" s="11">
        <v>550000</v>
      </c>
      <c r="D9" s="11">
        <v>560000</v>
      </c>
    </row>
    <row r="10" spans="1:4" ht="30" customHeight="1">
      <c r="A10" s="23" t="s">
        <v>61</v>
      </c>
      <c r="B10" s="11">
        <v>0</v>
      </c>
      <c r="C10" s="11">
        <v>220000</v>
      </c>
      <c r="D10" s="11">
        <v>225000</v>
      </c>
    </row>
    <row r="11" spans="1:4" ht="30" customHeight="1">
      <c r="A11" s="23" t="s">
        <v>143</v>
      </c>
      <c r="B11" s="11">
        <v>657060</v>
      </c>
      <c r="C11" s="11">
        <v>500000</v>
      </c>
      <c r="D11" s="11">
        <v>550000</v>
      </c>
    </row>
    <row r="12" spans="1:4" ht="30" customHeight="1">
      <c r="A12" s="23" t="s">
        <v>144</v>
      </c>
      <c r="B12" s="11">
        <v>0</v>
      </c>
      <c r="C12" s="11">
        <v>55000</v>
      </c>
      <c r="D12" s="11">
        <v>55000</v>
      </c>
    </row>
    <row r="13" spans="1:4" ht="30" customHeight="1">
      <c r="A13" s="23" t="s">
        <v>145</v>
      </c>
      <c r="B13" s="11">
        <v>526437</v>
      </c>
      <c r="C13" s="11">
        <v>650000</v>
      </c>
      <c r="D13" s="11">
        <v>660000</v>
      </c>
    </row>
    <row r="14" spans="1:4" ht="30" customHeight="1">
      <c r="A14" s="23" t="s">
        <v>146</v>
      </c>
      <c r="B14" s="11">
        <v>1307580</v>
      </c>
      <c r="C14" s="11">
        <v>1450000</v>
      </c>
      <c r="D14" s="11">
        <v>1500000</v>
      </c>
    </row>
    <row r="15" spans="1:8" ht="54.75" customHeight="1">
      <c r="A15" s="24" t="s">
        <v>158</v>
      </c>
      <c r="B15" s="11">
        <v>41850</v>
      </c>
      <c r="C15" s="11">
        <v>440000</v>
      </c>
      <c r="D15" s="11">
        <v>450000</v>
      </c>
      <c r="H15" s="77"/>
    </row>
    <row r="16" spans="1:4" ht="30" customHeight="1">
      <c r="A16" s="23" t="s">
        <v>147</v>
      </c>
      <c r="B16" s="11">
        <v>0</v>
      </c>
      <c r="C16" s="11">
        <v>250000</v>
      </c>
      <c r="D16" s="11">
        <v>250000</v>
      </c>
    </row>
    <row r="17" spans="1:4" ht="30" customHeight="1">
      <c r="A17" s="23" t="s">
        <v>148</v>
      </c>
      <c r="B17" s="88">
        <v>442214</v>
      </c>
      <c r="C17" s="11">
        <v>375000</v>
      </c>
      <c r="D17" s="11">
        <v>450000</v>
      </c>
    </row>
    <row r="18" spans="1:10" ht="30" customHeight="1">
      <c r="A18" s="23" t="s">
        <v>149</v>
      </c>
      <c r="B18" s="11">
        <v>0</v>
      </c>
      <c r="C18" s="11">
        <v>275000</v>
      </c>
      <c r="D18" s="11">
        <v>300000</v>
      </c>
      <c r="H18" s="1">
        <v>6009608</v>
      </c>
      <c r="I18" s="1">
        <v>5955065</v>
      </c>
      <c r="J18" s="1">
        <f>H18-I18</f>
        <v>54543</v>
      </c>
    </row>
    <row r="19" spans="1:10" ht="42" customHeight="1">
      <c r="A19" s="24" t="s">
        <v>150</v>
      </c>
      <c r="B19" s="11">
        <v>0</v>
      </c>
      <c r="C19" s="11">
        <v>150000</v>
      </c>
      <c r="D19" s="11">
        <v>160000</v>
      </c>
      <c r="J19" s="1">
        <f>I13+I14+I17</f>
        <v>0</v>
      </c>
    </row>
    <row r="20" spans="1:4" ht="30" customHeight="1">
      <c r="A20" s="23" t="s">
        <v>151</v>
      </c>
      <c r="B20" s="11">
        <v>0</v>
      </c>
      <c r="C20" s="11">
        <v>150000</v>
      </c>
      <c r="D20" s="11">
        <v>160000</v>
      </c>
    </row>
    <row r="21" spans="1:4" ht="30" customHeight="1">
      <c r="A21" s="23" t="s">
        <v>152</v>
      </c>
      <c r="B21" s="11">
        <v>0</v>
      </c>
      <c r="C21" s="11">
        <v>250000</v>
      </c>
      <c r="D21" s="11">
        <v>260000</v>
      </c>
    </row>
    <row r="22" spans="1:4" ht="30" customHeight="1">
      <c r="A22" s="23" t="s">
        <v>153</v>
      </c>
      <c r="B22" s="11">
        <v>0</v>
      </c>
      <c r="C22" s="11">
        <v>150000</v>
      </c>
      <c r="D22" s="11">
        <v>260000</v>
      </c>
    </row>
    <row r="23" spans="1:4" ht="25.5" customHeight="1">
      <c r="A23" s="23" t="s">
        <v>154</v>
      </c>
      <c r="B23" s="88">
        <v>3300</v>
      </c>
      <c r="C23" s="11">
        <v>5500</v>
      </c>
      <c r="D23" s="11">
        <v>6000</v>
      </c>
    </row>
    <row r="24" spans="1:4" ht="22.5" customHeight="1">
      <c r="A24" s="23" t="s">
        <v>155</v>
      </c>
      <c r="B24" s="11">
        <v>0</v>
      </c>
      <c r="C24" s="11">
        <v>0</v>
      </c>
      <c r="D24" s="11">
        <v>0</v>
      </c>
    </row>
    <row r="25" spans="1:4" ht="19.5" customHeight="1">
      <c r="A25" s="25" t="s">
        <v>74</v>
      </c>
      <c r="B25" s="10">
        <f>SUM(B7:B24)</f>
        <v>2978441</v>
      </c>
      <c r="C25" s="10">
        <f>SUM(C7:C24)</f>
        <v>6020500</v>
      </c>
      <c r="D25" s="10">
        <f>SUM(D7:D24)</f>
        <v>6406000</v>
      </c>
    </row>
    <row r="26" spans="1:4" ht="19.5">
      <c r="A26" s="8"/>
      <c r="B26" s="30"/>
      <c r="C26" s="30"/>
      <c r="D26" s="30"/>
    </row>
    <row r="27" spans="1:4" ht="19.5">
      <c r="A27" s="8"/>
      <c r="B27" s="30"/>
      <c r="C27" s="30"/>
      <c r="D27" s="30"/>
    </row>
    <row r="28" spans="1:4" ht="19.5">
      <c r="A28" s="8"/>
      <c r="B28" s="66"/>
      <c r="C28" s="66"/>
      <c r="D28" s="66"/>
    </row>
    <row r="29" spans="1:4" ht="19.5">
      <c r="A29" s="8"/>
      <c r="B29" s="30"/>
      <c r="C29" s="30"/>
      <c r="D29" s="30"/>
    </row>
    <row r="30" spans="1:4" ht="19.5">
      <c r="A30" s="131" t="s">
        <v>159</v>
      </c>
      <c r="B30" s="104"/>
      <c r="C30" s="129" t="s">
        <v>134</v>
      </c>
      <c r="D30" s="129"/>
    </row>
    <row r="31" spans="1:4" ht="19.5">
      <c r="A31" s="105" t="s">
        <v>70</v>
      </c>
      <c r="B31" s="105"/>
      <c r="C31" s="105" t="s">
        <v>118</v>
      </c>
      <c r="D31" s="105"/>
    </row>
    <row r="32" spans="1:4" ht="19.5">
      <c r="A32" s="105" t="s">
        <v>107</v>
      </c>
      <c r="B32" s="105"/>
      <c r="C32" s="105" t="s">
        <v>107</v>
      </c>
      <c r="D32" s="105"/>
    </row>
    <row r="33" spans="1:4" ht="19.5">
      <c r="A33" s="105" t="s">
        <v>117</v>
      </c>
      <c r="B33" s="105"/>
      <c r="C33" s="105" t="s">
        <v>117</v>
      </c>
      <c r="D33" s="105"/>
    </row>
  </sheetData>
  <sheetProtection/>
  <mergeCells count="12">
    <mergeCell ref="A1:D1"/>
    <mergeCell ref="A2:D2"/>
    <mergeCell ref="A3:D3"/>
    <mergeCell ref="A4:D4"/>
    <mergeCell ref="C31:D31"/>
    <mergeCell ref="C32:D32"/>
    <mergeCell ref="A31:B31"/>
    <mergeCell ref="A33:B33"/>
    <mergeCell ref="A30:B30"/>
    <mergeCell ref="C30:D30"/>
    <mergeCell ref="C33:D33"/>
    <mergeCell ref="A32:B32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1.28125" style="68" customWidth="1"/>
    <col min="2" max="2" width="5.421875" style="68" customWidth="1"/>
    <col min="3" max="3" width="15.8515625" style="68" customWidth="1"/>
    <col min="4" max="4" width="6.7109375" style="68" customWidth="1"/>
    <col min="5" max="5" width="11.8515625" style="68" customWidth="1"/>
    <col min="6" max="6" width="13.140625" style="68" customWidth="1"/>
    <col min="7" max="7" width="10.28125" style="68" customWidth="1"/>
    <col min="8" max="8" width="10.421875" style="68" customWidth="1"/>
    <col min="9" max="9" width="11.140625" style="68" customWidth="1"/>
    <col min="10" max="10" width="14.140625" style="68" customWidth="1"/>
    <col min="11" max="11" width="9.28125" style="68" customWidth="1"/>
    <col min="12" max="16384" width="9.140625" style="68" customWidth="1"/>
  </cols>
  <sheetData>
    <row r="1" spans="1:11" ht="19.5" customHeight="1">
      <c r="A1" s="132" t="s">
        <v>113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9.5" customHeight="1">
      <c r="A2" s="132" t="s">
        <v>112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72" customFormat="1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72" customFormat="1" ht="19.5" customHeight="1">
      <c r="A4" s="38"/>
      <c r="B4" s="38"/>
      <c r="C4" s="38"/>
      <c r="D4" s="38"/>
      <c r="E4" s="133"/>
      <c r="F4" s="133"/>
      <c r="G4" s="38"/>
      <c r="H4" s="38"/>
      <c r="I4" s="38"/>
      <c r="J4" s="133" t="s">
        <v>75</v>
      </c>
      <c r="K4" s="133"/>
    </row>
    <row r="5" spans="1:11" s="72" customFormat="1" ht="19.5" customHeight="1">
      <c r="A5" s="38"/>
      <c r="B5" s="38"/>
      <c r="C5" s="38"/>
      <c r="D5" s="38"/>
      <c r="E5" s="133"/>
      <c r="F5" s="133"/>
      <c r="G5" s="38"/>
      <c r="H5" s="38"/>
      <c r="I5" s="38"/>
      <c r="J5" s="133" t="s">
        <v>62</v>
      </c>
      <c r="K5" s="133"/>
    </row>
    <row r="6" spans="1:11" s="72" customFormat="1" ht="19.5" customHeight="1">
      <c r="A6" s="141" t="s">
        <v>63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s="72" customFormat="1" ht="19.5" customHeight="1">
      <c r="A7" s="135" t="s">
        <v>164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s="72" customFormat="1" ht="19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s="72" customFormat="1" ht="66.75" customHeight="1">
      <c r="A9" s="9" t="s">
        <v>85</v>
      </c>
      <c r="B9" s="9" t="s">
        <v>79</v>
      </c>
      <c r="C9" s="10" t="s">
        <v>76</v>
      </c>
      <c r="D9" s="9" t="s">
        <v>77</v>
      </c>
      <c r="E9" s="10" t="s">
        <v>80</v>
      </c>
      <c r="F9" s="9" t="s">
        <v>78</v>
      </c>
      <c r="G9" s="9" t="s">
        <v>81</v>
      </c>
      <c r="H9" s="9" t="s">
        <v>82</v>
      </c>
      <c r="I9" s="9" t="s">
        <v>84</v>
      </c>
      <c r="J9" s="9" t="s">
        <v>83</v>
      </c>
      <c r="K9" s="9" t="s">
        <v>64</v>
      </c>
    </row>
    <row r="10" spans="1:11" ht="39.7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39.75" customHeight="1">
      <c r="A11" s="136" t="s">
        <v>102</v>
      </c>
      <c r="B11" s="11">
        <v>1</v>
      </c>
      <c r="C11" s="73" t="s">
        <v>70</v>
      </c>
      <c r="D11" s="11">
        <v>1</v>
      </c>
      <c r="E11" s="16" t="s">
        <v>129</v>
      </c>
      <c r="F11" s="11">
        <v>0</v>
      </c>
      <c r="G11" s="11">
        <v>0</v>
      </c>
      <c r="H11" s="11">
        <v>57359</v>
      </c>
      <c r="I11" s="11">
        <v>39201</v>
      </c>
      <c r="J11" s="11">
        <v>470410</v>
      </c>
      <c r="K11" s="11"/>
    </row>
    <row r="12" spans="1:11" ht="67.5" customHeight="1">
      <c r="A12" s="137"/>
      <c r="B12" s="11">
        <v>2</v>
      </c>
      <c r="C12" s="74" t="s">
        <v>94</v>
      </c>
      <c r="D12" s="11">
        <v>1</v>
      </c>
      <c r="E12" s="16" t="s">
        <v>128</v>
      </c>
      <c r="F12" s="11">
        <v>0</v>
      </c>
      <c r="G12" s="11">
        <v>0</v>
      </c>
      <c r="H12" s="11">
        <v>22537</v>
      </c>
      <c r="I12" s="11">
        <v>17066</v>
      </c>
      <c r="J12" s="78">
        <v>204790</v>
      </c>
      <c r="K12" s="11"/>
    </row>
    <row r="13" spans="1:11" ht="39.75" customHeight="1">
      <c r="A13" s="137"/>
      <c r="B13" s="11">
        <v>3</v>
      </c>
      <c r="C13" s="73" t="s">
        <v>95</v>
      </c>
      <c r="D13" s="11">
        <v>2</v>
      </c>
      <c r="E13" s="16" t="s">
        <v>97</v>
      </c>
      <c r="F13" s="11">
        <v>0</v>
      </c>
      <c r="G13" s="11">
        <v>0</v>
      </c>
      <c r="H13" s="11">
        <v>15400</v>
      </c>
      <c r="I13" s="11">
        <v>7000</v>
      </c>
      <c r="J13" s="11">
        <v>115200</v>
      </c>
      <c r="K13" s="11"/>
    </row>
    <row r="14" spans="1:11" ht="35.25" customHeight="1">
      <c r="A14" s="138"/>
      <c r="B14" s="11">
        <v>4</v>
      </c>
      <c r="C14" s="73" t="s">
        <v>96</v>
      </c>
      <c r="D14" s="11">
        <v>9</v>
      </c>
      <c r="E14" s="16" t="s">
        <v>97</v>
      </c>
      <c r="F14" s="11">
        <v>0</v>
      </c>
      <c r="G14" s="11">
        <v>0</v>
      </c>
      <c r="H14" s="11">
        <v>7800</v>
      </c>
      <c r="I14" s="11">
        <v>6500</v>
      </c>
      <c r="J14" s="11">
        <v>831600</v>
      </c>
      <c r="K14" s="11"/>
    </row>
    <row r="15" spans="1:11" ht="41.25" customHeight="1">
      <c r="A15" s="142" t="s">
        <v>92</v>
      </c>
      <c r="B15" s="143"/>
      <c r="C15" s="144"/>
      <c r="D15" s="10">
        <f>SUM(D11:D14)</f>
        <v>13</v>
      </c>
      <c r="E15" s="10">
        <f aca="true" t="shared" si="0" ref="E15:J15">SUM(E11:E14)</f>
        <v>0</v>
      </c>
      <c r="F15" s="10">
        <f t="shared" si="0"/>
        <v>0</v>
      </c>
      <c r="G15" s="10">
        <f t="shared" si="0"/>
        <v>0</v>
      </c>
      <c r="H15" s="10">
        <f t="shared" si="0"/>
        <v>103096</v>
      </c>
      <c r="I15" s="10">
        <f t="shared" si="0"/>
        <v>69767</v>
      </c>
      <c r="J15" s="10">
        <f t="shared" si="0"/>
        <v>1622000</v>
      </c>
      <c r="K15" s="10"/>
    </row>
    <row r="16" spans="1:11" ht="19.5">
      <c r="A16" s="38"/>
      <c r="B16" s="38"/>
      <c r="C16" s="38"/>
      <c r="D16" s="38"/>
      <c r="E16" s="38"/>
      <c r="F16" s="38"/>
      <c r="G16" s="66"/>
      <c r="H16" s="66"/>
      <c r="I16" s="66"/>
      <c r="J16" s="66"/>
      <c r="K16" s="66"/>
    </row>
    <row r="17" spans="1:11" ht="19.5">
      <c r="A17" s="38"/>
      <c r="B17" s="38"/>
      <c r="C17" s="38"/>
      <c r="D17" s="38"/>
      <c r="E17" s="38"/>
      <c r="F17" s="38"/>
      <c r="G17" s="66"/>
      <c r="H17" s="66"/>
      <c r="I17" s="66"/>
      <c r="J17" s="66"/>
      <c r="K17" s="66"/>
    </row>
    <row r="18" spans="1:11" ht="19.5">
      <c r="A18" s="38"/>
      <c r="B18" s="38"/>
      <c r="C18" s="38"/>
      <c r="D18" s="38"/>
      <c r="E18" s="38"/>
      <c r="F18" s="38"/>
      <c r="G18" s="66"/>
      <c r="H18" s="66"/>
      <c r="I18" s="66"/>
      <c r="J18" s="66"/>
      <c r="K18" s="66"/>
    </row>
    <row r="19" spans="1:11" ht="19.5">
      <c r="A19" s="38"/>
      <c r="B19" s="38"/>
      <c r="C19" s="38"/>
      <c r="D19" s="38"/>
      <c r="E19" s="38"/>
      <c r="F19" s="38"/>
      <c r="G19" s="66"/>
      <c r="H19" s="66"/>
      <c r="I19" s="66"/>
      <c r="J19" s="66"/>
      <c r="K19" s="66"/>
    </row>
    <row r="20" spans="1:11" ht="19.5">
      <c r="A20" s="38"/>
      <c r="B20" s="38"/>
      <c r="C20" s="38"/>
      <c r="D20" s="38"/>
      <c r="E20" s="38"/>
      <c r="F20" s="38"/>
      <c r="G20" s="66"/>
      <c r="H20" s="66"/>
      <c r="I20" s="66"/>
      <c r="J20" s="66"/>
      <c r="K20" s="66"/>
    </row>
    <row r="21" spans="1:11" ht="19.5">
      <c r="A21" s="38"/>
      <c r="B21" s="38"/>
      <c r="C21" s="38"/>
      <c r="D21" s="38"/>
      <c r="E21" s="38"/>
      <c r="F21" s="38"/>
      <c r="G21" s="66"/>
      <c r="H21" s="66"/>
      <c r="I21" s="66"/>
      <c r="J21" s="66"/>
      <c r="K21" s="66"/>
    </row>
    <row r="22" spans="1:11" ht="19.5">
      <c r="A22" s="38"/>
      <c r="B22" s="38"/>
      <c r="C22" s="38"/>
      <c r="D22" s="38"/>
      <c r="E22" s="38"/>
      <c r="F22" s="38"/>
      <c r="G22" s="66"/>
      <c r="H22" s="66"/>
      <c r="I22" s="66"/>
      <c r="J22" s="66"/>
      <c r="K22" s="66"/>
    </row>
    <row r="23" spans="1:11" ht="19.5">
      <c r="A23" s="38"/>
      <c r="B23" s="38"/>
      <c r="C23" s="38"/>
      <c r="D23" s="38"/>
      <c r="E23" s="38"/>
      <c r="F23" s="38"/>
      <c r="G23" s="66"/>
      <c r="H23" s="66"/>
      <c r="I23" s="66"/>
      <c r="J23" s="66"/>
      <c r="K23" s="66"/>
    </row>
    <row r="24" spans="1:10" s="67" customFormat="1" ht="21.75">
      <c r="A24" s="139" t="s">
        <v>159</v>
      </c>
      <c r="B24" s="140"/>
      <c r="C24" s="140"/>
      <c r="D24" s="140"/>
      <c r="E24" s="140"/>
      <c r="F24" s="75"/>
      <c r="H24" s="132" t="s">
        <v>134</v>
      </c>
      <c r="I24" s="132"/>
      <c r="J24" s="132"/>
    </row>
    <row r="25" spans="1:11" s="65" customFormat="1" ht="21.75">
      <c r="A25" s="132" t="s">
        <v>70</v>
      </c>
      <c r="B25" s="132"/>
      <c r="C25" s="132"/>
      <c r="D25" s="132"/>
      <c r="E25" s="132"/>
      <c r="F25" s="75"/>
      <c r="G25" s="67"/>
      <c r="H25" s="132" t="s">
        <v>135</v>
      </c>
      <c r="I25" s="132"/>
      <c r="J25" s="132"/>
      <c r="K25" s="67"/>
    </row>
    <row r="26" spans="1:11" s="65" customFormat="1" ht="21.75">
      <c r="A26" s="132" t="s">
        <v>107</v>
      </c>
      <c r="B26" s="132"/>
      <c r="C26" s="132"/>
      <c r="D26" s="132"/>
      <c r="E26" s="132"/>
      <c r="F26" s="67"/>
      <c r="G26" s="67"/>
      <c r="H26" s="132" t="s">
        <v>107</v>
      </c>
      <c r="I26" s="132"/>
      <c r="J26" s="132"/>
      <c r="K26" s="67"/>
    </row>
    <row r="27" spans="1:11" s="65" customFormat="1" ht="21.75">
      <c r="A27" s="132" t="s">
        <v>119</v>
      </c>
      <c r="B27" s="132"/>
      <c r="C27" s="132"/>
      <c r="D27" s="132"/>
      <c r="E27" s="132"/>
      <c r="F27" s="67"/>
      <c r="G27" s="132" t="s">
        <v>115</v>
      </c>
      <c r="H27" s="132"/>
      <c r="I27" s="132"/>
      <c r="J27" s="132"/>
      <c r="K27" s="132"/>
    </row>
    <row r="28" spans="4:5" ht="17.25">
      <c r="D28" s="134"/>
      <c r="E28" s="134"/>
    </row>
    <row r="29" spans="4:5" ht="17.25">
      <c r="D29" s="134"/>
      <c r="E29" s="134"/>
    </row>
    <row r="30" spans="4:5" ht="17.25">
      <c r="D30" s="134"/>
      <c r="E30" s="134"/>
    </row>
    <row r="33" spans="6:7" ht="17.25">
      <c r="F33" s="134"/>
      <c r="G33" s="134"/>
    </row>
    <row r="34" spans="6:7" ht="17.25">
      <c r="F34" s="134"/>
      <c r="G34" s="134"/>
    </row>
    <row r="35" spans="6:7" ht="17.25">
      <c r="F35" s="134"/>
      <c r="G35" s="134"/>
    </row>
  </sheetData>
  <sheetProtection/>
  <mergeCells count="24">
    <mergeCell ref="F35:G35"/>
    <mergeCell ref="J5:K5"/>
    <mergeCell ref="A6:K6"/>
    <mergeCell ref="F33:G33"/>
    <mergeCell ref="D28:E28"/>
    <mergeCell ref="D30:E30"/>
    <mergeCell ref="A15:C15"/>
    <mergeCell ref="A1:K1"/>
    <mergeCell ref="A27:E27"/>
    <mergeCell ref="A7:K7"/>
    <mergeCell ref="A11:A14"/>
    <mergeCell ref="H25:J25"/>
    <mergeCell ref="G27:K27"/>
    <mergeCell ref="A24:E24"/>
    <mergeCell ref="A25:E25"/>
    <mergeCell ref="H26:J26"/>
    <mergeCell ref="A26:E26"/>
    <mergeCell ref="A2:K2"/>
    <mergeCell ref="E4:F4"/>
    <mergeCell ref="J4:K4"/>
    <mergeCell ref="F34:G34"/>
    <mergeCell ref="E5:F5"/>
    <mergeCell ref="H24:J24"/>
    <mergeCell ref="D29:E29"/>
  </mergeCells>
  <printOptions/>
  <pageMargins left="0.25" right="0.25" top="0.25" bottom="0.25" header="0.3" footer="0.3"/>
  <pageSetup horizontalDpi="600" verticalDpi="600" orientation="portrait" paperSize="9" scale="80" r:id="rId1"/>
  <ignoredErrors>
    <ignoredError sqref="D15:J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.57421875" style="1" customWidth="1"/>
    <col min="2" max="2" width="5.00390625" style="1" customWidth="1"/>
    <col min="3" max="3" width="23.140625" style="1" customWidth="1"/>
    <col min="4" max="4" width="16.140625" style="1" customWidth="1"/>
    <col min="5" max="5" width="13.8515625" style="1" customWidth="1"/>
    <col min="6" max="6" width="8.00390625" style="1" customWidth="1"/>
    <col min="7" max="7" width="6.140625" style="1" customWidth="1"/>
    <col min="8" max="16384" width="9.140625" style="1" customWidth="1"/>
  </cols>
  <sheetData>
    <row r="1" spans="1:7" s="5" customFormat="1" ht="19.5" customHeight="1">
      <c r="A1" s="114" t="s">
        <v>110</v>
      </c>
      <c r="B1" s="114"/>
      <c r="C1" s="114"/>
      <c r="D1" s="114"/>
      <c r="E1" s="114"/>
      <c r="F1" s="114"/>
      <c r="G1" s="114"/>
    </row>
    <row r="2" spans="1:7" s="5" customFormat="1" ht="19.5" customHeight="1">
      <c r="A2" s="114" t="s">
        <v>111</v>
      </c>
      <c r="B2" s="114"/>
      <c r="C2" s="114"/>
      <c r="D2" s="114"/>
      <c r="E2" s="114"/>
      <c r="F2" s="114"/>
      <c r="G2" s="114"/>
    </row>
    <row r="3" spans="1:7" s="6" customFormat="1" ht="19.5" customHeight="1">
      <c r="A3" s="7"/>
      <c r="B3" s="7"/>
      <c r="C3" s="7"/>
      <c r="D3" s="7"/>
      <c r="E3" s="7"/>
      <c r="F3" s="147" t="s">
        <v>86</v>
      </c>
      <c r="G3" s="147"/>
    </row>
    <row r="4" spans="1:7" s="6" customFormat="1" ht="19.5" customHeight="1">
      <c r="A4" s="7"/>
      <c r="B4" s="7"/>
      <c r="C4" s="7"/>
      <c r="D4" s="7"/>
      <c r="E4" s="7"/>
      <c r="F4" s="147" t="s">
        <v>65</v>
      </c>
      <c r="G4" s="147"/>
    </row>
    <row r="5" spans="1:7" s="6" customFormat="1" ht="19.5" customHeight="1">
      <c r="A5" s="7"/>
      <c r="B5" s="145" t="s">
        <v>87</v>
      </c>
      <c r="C5" s="145"/>
      <c r="D5" s="145"/>
      <c r="E5" s="145"/>
      <c r="F5" s="145"/>
      <c r="G5" s="145"/>
    </row>
    <row r="6" spans="1:7" s="6" customFormat="1" ht="19.5" customHeight="1">
      <c r="A6" s="7"/>
      <c r="B6" s="146" t="s">
        <v>178</v>
      </c>
      <c r="C6" s="146"/>
      <c r="D6" s="146"/>
      <c r="E6" s="146"/>
      <c r="F6" s="146"/>
      <c r="G6" s="146"/>
    </row>
    <row r="7" spans="1:7" ht="67.5" customHeight="1">
      <c r="A7" s="8"/>
      <c r="B7" s="9" t="s">
        <v>79</v>
      </c>
      <c r="C7" s="9" t="s">
        <v>88</v>
      </c>
      <c r="D7" s="9" t="s">
        <v>89</v>
      </c>
      <c r="E7" s="9" t="s">
        <v>90</v>
      </c>
      <c r="F7" s="9" t="s">
        <v>91</v>
      </c>
      <c r="G7" s="9" t="s">
        <v>64</v>
      </c>
    </row>
    <row r="8" spans="1:7" ht="16.5" customHeight="1">
      <c r="A8" s="8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</row>
    <row r="9" spans="1:7" ht="39.75" customHeight="1">
      <c r="A9" s="8"/>
      <c r="B9" s="11">
        <v>1</v>
      </c>
      <c r="C9" s="12"/>
      <c r="D9" s="13">
        <v>0</v>
      </c>
      <c r="E9" s="13">
        <v>0</v>
      </c>
      <c r="F9" s="13">
        <v>0</v>
      </c>
      <c r="G9" s="13"/>
    </row>
    <row r="10" spans="1:7" ht="39.75" customHeight="1">
      <c r="A10" s="8"/>
      <c r="B10" s="11">
        <v>2</v>
      </c>
      <c r="C10" s="12"/>
      <c r="D10" s="13">
        <v>0</v>
      </c>
      <c r="E10" s="13">
        <v>0</v>
      </c>
      <c r="F10" s="13">
        <f aca="true" t="shared" si="0" ref="F10:F18">D10-E10</f>
        <v>0</v>
      </c>
      <c r="G10" s="13"/>
    </row>
    <row r="11" spans="1:7" ht="39.75" customHeight="1">
      <c r="A11" s="8"/>
      <c r="B11" s="11">
        <v>3</v>
      </c>
      <c r="C11" s="12"/>
      <c r="D11" s="13">
        <v>0</v>
      </c>
      <c r="E11" s="13">
        <v>0</v>
      </c>
      <c r="F11" s="13">
        <f t="shared" si="0"/>
        <v>0</v>
      </c>
      <c r="G11" s="13"/>
    </row>
    <row r="12" spans="1:7" ht="39.75" customHeight="1">
      <c r="A12" s="8"/>
      <c r="B12" s="11">
        <v>4</v>
      </c>
      <c r="C12" s="12"/>
      <c r="D12" s="13">
        <v>0</v>
      </c>
      <c r="E12" s="13">
        <v>0</v>
      </c>
      <c r="F12" s="13">
        <f t="shared" si="0"/>
        <v>0</v>
      </c>
      <c r="G12" s="13"/>
    </row>
    <row r="13" spans="1:7" ht="39.75" customHeight="1">
      <c r="A13" s="8"/>
      <c r="B13" s="11">
        <v>5</v>
      </c>
      <c r="C13" s="12"/>
      <c r="D13" s="13">
        <v>0</v>
      </c>
      <c r="E13" s="13">
        <v>0</v>
      </c>
      <c r="F13" s="13">
        <f t="shared" si="0"/>
        <v>0</v>
      </c>
      <c r="G13" s="13"/>
    </row>
    <row r="14" spans="1:7" ht="39.75" customHeight="1">
      <c r="A14" s="8"/>
      <c r="B14" s="11">
        <v>6</v>
      </c>
      <c r="C14" s="12"/>
      <c r="D14" s="13">
        <v>0</v>
      </c>
      <c r="E14" s="13">
        <v>0</v>
      </c>
      <c r="F14" s="13">
        <f t="shared" si="0"/>
        <v>0</v>
      </c>
      <c r="G14" s="13"/>
    </row>
    <row r="15" spans="1:7" ht="39.75" customHeight="1">
      <c r="A15" s="8"/>
      <c r="B15" s="11">
        <v>7</v>
      </c>
      <c r="C15" s="12"/>
      <c r="D15" s="13">
        <v>0</v>
      </c>
      <c r="E15" s="13">
        <v>0</v>
      </c>
      <c r="F15" s="13">
        <f t="shared" si="0"/>
        <v>0</v>
      </c>
      <c r="G15" s="13"/>
    </row>
    <row r="16" spans="1:7" ht="39.75" customHeight="1">
      <c r="A16" s="8"/>
      <c r="B16" s="11">
        <v>8</v>
      </c>
      <c r="C16" s="12"/>
      <c r="D16" s="13">
        <v>0</v>
      </c>
      <c r="E16" s="13">
        <v>0</v>
      </c>
      <c r="F16" s="13">
        <f t="shared" si="0"/>
        <v>0</v>
      </c>
      <c r="G16" s="13"/>
    </row>
    <row r="17" spans="1:7" ht="39.75" customHeight="1">
      <c r="A17" s="8"/>
      <c r="B17" s="11">
        <v>9</v>
      </c>
      <c r="C17" s="12"/>
      <c r="D17" s="13">
        <v>0</v>
      </c>
      <c r="E17" s="13">
        <v>0</v>
      </c>
      <c r="F17" s="13">
        <f t="shared" si="0"/>
        <v>0</v>
      </c>
      <c r="G17" s="13"/>
    </row>
    <row r="18" spans="1:7" ht="39.75" customHeight="1">
      <c r="A18" s="8"/>
      <c r="B18" s="11">
        <v>10</v>
      </c>
      <c r="C18" s="12"/>
      <c r="D18" s="13">
        <v>0</v>
      </c>
      <c r="E18" s="13">
        <v>0</v>
      </c>
      <c r="F18" s="13">
        <f t="shared" si="0"/>
        <v>0</v>
      </c>
      <c r="G18" s="13"/>
    </row>
    <row r="19" spans="1:7" ht="30" customHeight="1">
      <c r="A19" s="8"/>
      <c r="B19" s="142" t="s">
        <v>92</v>
      </c>
      <c r="C19" s="144"/>
      <c r="D19" s="14">
        <f>SUM(D9:D18)</f>
        <v>0</v>
      </c>
      <c r="E19" s="14">
        <f>SUM(E9:E18)</f>
        <v>0</v>
      </c>
      <c r="F19" s="14">
        <f>SUM(F9:F18)</f>
        <v>0</v>
      </c>
      <c r="G19" s="14"/>
    </row>
    <row r="26" spans="3:7" s="15" customFormat="1" ht="19.5">
      <c r="C26" s="85" t="s">
        <v>161</v>
      </c>
      <c r="D26" s="114" t="s">
        <v>134</v>
      </c>
      <c r="E26" s="114"/>
      <c r="F26" s="114"/>
      <c r="G26" s="114"/>
    </row>
    <row r="27" spans="2:7" s="5" customFormat="1" ht="19.5">
      <c r="B27" s="105" t="s">
        <v>70</v>
      </c>
      <c r="C27" s="105"/>
      <c r="D27" s="105" t="s">
        <v>71</v>
      </c>
      <c r="E27" s="105"/>
      <c r="F27" s="105"/>
      <c r="G27" s="105"/>
    </row>
    <row r="28" spans="2:7" s="5" customFormat="1" ht="19.5">
      <c r="B28" s="105" t="s">
        <v>107</v>
      </c>
      <c r="C28" s="105"/>
      <c r="D28" s="105" t="s">
        <v>107</v>
      </c>
      <c r="E28" s="105"/>
      <c r="F28" s="105"/>
      <c r="G28" s="105"/>
    </row>
    <row r="29" spans="2:7" s="5" customFormat="1" ht="19.5">
      <c r="B29" s="105" t="s">
        <v>136</v>
      </c>
      <c r="C29" s="105"/>
      <c r="D29" s="105" t="s">
        <v>136</v>
      </c>
      <c r="E29" s="105"/>
      <c r="F29" s="105"/>
      <c r="G29" s="105"/>
    </row>
    <row r="30" spans="2:7" ht="19.5">
      <c r="B30" s="5"/>
      <c r="C30" s="15"/>
      <c r="D30" s="15"/>
      <c r="E30" s="15"/>
      <c r="F30" s="15"/>
      <c r="G30" s="8"/>
    </row>
  </sheetData>
  <sheetProtection/>
  <mergeCells count="14">
    <mergeCell ref="B29:C29"/>
    <mergeCell ref="D28:G28"/>
    <mergeCell ref="D27:G27"/>
    <mergeCell ref="D29:G29"/>
    <mergeCell ref="B27:C27"/>
    <mergeCell ref="B28:C28"/>
    <mergeCell ref="D26:G26"/>
    <mergeCell ref="B19:C1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2022-07-07T09:53:54Z</cp:lastPrinted>
  <dcterms:created xsi:type="dcterms:W3CDTF">2017-03-08T06:35:27Z</dcterms:created>
  <dcterms:modified xsi:type="dcterms:W3CDTF">2022-07-07T09:54:21Z</dcterms:modified>
  <cp:category/>
  <cp:version/>
  <cp:contentType/>
  <cp:contentStatus/>
</cp:coreProperties>
</file>