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" yWindow="810" windowWidth="20325" windowHeight="11760"/>
  </bookViews>
  <sheets>
    <sheet name="download (7)" sheetId="2" r:id="rId1"/>
  </sheets>
  <definedNames>
    <definedName name="_xlnm.Print_Titles" localSheetId="0">'download (7)'!$9:$10</definedName>
  </definedNames>
  <calcPr calcId="125725"/>
</workbook>
</file>

<file path=xl/calcChain.xml><?xml version="1.0" encoding="utf-8"?>
<calcChain xmlns="http://schemas.openxmlformats.org/spreadsheetml/2006/main">
  <c r="Q22" i="2"/>
  <c r="Q23"/>
  <c r="Q24"/>
  <c r="Q25"/>
  <c r="Q26"/>
  <c r="E28"/>
  <c r="F28"/>
  <c r="G28"/>
  <c r="J28"/>
  <c r="K28"/>
  <c r="L28"/>
  <c r="N28"/>
  <c r="O28"/>
  <c r="P28"/>
  <c r="Q28" l="1"/>
</calcChain>
</file>

<file path=xl/sharedStrings.xml><?xml version="1.0" encoding="utf-8"?>
<sst xmlns="http://schemas.openxmlformats.org/spreadsheetml/2006/main" count="85" uniqueCount="59">
  <si>
    <t>IMPORTANT RURAL INFRASTRUCTURES DEVELOPMENT PROJECT-3 (IRIDP-3)</t>
  </si>
  <si>
    <t>Monthly Progress Report (Physical &amp; Financial )</t>
  </si>
  <si>
    <t>District : Dinajpur</t>
  </si>
  <si>
    <t>Upazila</t>
  </si>
  <si>
    <t>PackageNo</t>
  </si>
  <si>
    <t>Name_Of_Scheme_With_Location</t>
  </si>
  <si>
    <t>Road Id</t>
  </si>
  <si>
    <t>Quantity</t>
  </si>
  <si>
    <t>Salvage Cost</t>
  </si>
  <si>
    <t>Name Of Contract</t>
  </si>
  <si>
    <t>Date Of Contract</t>
  </si>
  <si>
    <t>Contract Amount (Tk.)</t>
  </si>
  <si>
    <t>Planed Completion Date</t>
  </si>
  <si>
    <t>Physical Progress</t>
  </si>
  <si>
    <t>Financial Progress</t>
  </si>
  <si>
    <t>PhasingOfWork</t>
  </si>
  <si>
    <t>Remark</t>
  </si>
  <si>
    <t>Road (Km)</t>
  </si>
  <si>
    <t>Stracture (m)</t>
  </si>
  <si>
    <t>Road</t>
  </si>
  <si>
    <t>Stracture</t>
  </si>
  <si>
    <t>Total</t>
  </si>
  <si>
    <t>Payment Made</t>
  </si>
  <si>
    <t>Remaining Payment</t>
  </si>
  <si>
    <t>WBM Completed,</t>
  </si>
  <si>
    <t>Birol</t>
  </si>
  <si>
    <t>IRIDP-3/DNJ/DW-11</t>
  </si>
  <si>
    <t>[A](1) Improvement of Ramchandropur to Nihal gram Kugber Dokan road at Ch.00m-1216m. [R.ID.(A)127175116][A] (2)Construction of 03 nos 0.625mx0.600m Culvert at Ch.412m,671m&amp;812m, on the same road[B] Improvement of Kashidanga GC to Mongolpur GC via Mill Danga Bazer road at Ch. 3000m-3810m.[R.ID.(B)127172007]</t>
  </si>
  <si>
    <t>Md. Abul Kalam Azad</t>
  </si>
  <si>
    <t>IRIDP-3/DNJ/DW-12</t>
  </si>
  <si>
    <t>[A](1) Improvement of Mirabon Nona Bridge to Bishwnath GP School Ghat road at Ch.1250m-2250m.[R.ID.(A)127174015][A](2) Construction of 01 nos 2.00mx1.50m Culvert at Ch.975m,on the same road[A](3) Construction of 03 nos 0.625mx0.600m Culvert at Ch.1280m,1568m &amp; 1818m, on the same road(B) Improvement of Dhamoir UP Office-Kashidanga GC road at Ch.00-1000m. [R.ID.(B)127173021]</t>
  </si>
  <si>
    <t>IRIDP-3/DNJ/DW-52</t>
  </si>
  <si>
    <t>(1) Improvement of Balandorhat to Bairagi para road at Ch. 00m-1000m..[R.ID.127174006](2) Construction of 02 nos 0.6250mx0.600m Culvert at Ch.488m,534m, on the same road(3) Construction of 01 nos 1.500mx1.500m Culvert at Ch.789m, on the same road</t>
  </si>
  <si>
    <t>M/S. Rafi Traders</t>
  </si>
  <si>
    <t>IRIDP-3/DNJ/DW-53</t>
  </si>
  <si>
    <t>(1) Improvement of Mongolpur old UP Office to Fulbari hat via Shishgram road at Ch. 3920m-5670m.[R.ID.127174079](2) Construction of 01 nos 2x3.000mx3.000m Culvert at Ch.5662m, on the same road(3) Construction of 05 nos 0.6250mx0.600m Culvert at Ch.4103m,4683m,4789m,5126m,5277m, on the same road</t>
  </si>
  <si>
    <t>M/S. A.K Traders</t>
  </si>
  <si>
    <t>IRIDP-3/DNJ/DW-54</t>
  </si>
  <si>
    <t>(1) Improvement of Mongolpur old UP Office- Mahetabpur Bazar road at Ch. 2140m-2870m. .[R.ID.127174081] (2) Construction of 01 nos 0.6250mx0.600m Culvert at Ch.2145m, on the same road(3) Construction of 01 nos 1.500mx1.500m Culvert at Ch.2321m, on the same road</t>
  </si>
  <si>
    <t>M/S. Rupali Enterprise</t>
  </si>
  <si>
    <t>IRIDP-3/DNJ/DW-55</t>
  </si>
  <si>
    <t>(1) Improvement of Dinajpur Bochaganj RHD to Kanchon Notunpara road at Ch.00-345m. [R.ID.127175108] (2)Construction of 01 nos 2x3.00mx3.000m Rcc Box Culvert at Ch.286m, on the same road</t>
  </si>
  <si>
    <t>M/S. Quality Construction</t>
  </si>
  <si>
    <t>Tender ID</t>
  </si>
  <si>
    <t>Package No</t>
  </si>
  <si>
    <t>P.G  Validity Date</t>
  </si>
  <si>
    <t xml:space="preserve"> 31-Dec-23</t>
  </si>
  <si>
    <t>Phasing Of Work</t>
  </si>
  <si>
    <t>Road (km)</t>
  </si>
  <si>
    <t>Average=</t>
  </si>
  <si>
    <t>sub total:</t>
  </si>
  <si>
    <t>Structure Work on going</t>
  </si>
  <si>
    <t>Payment</t>
  </si>
  <si>
    <t>IRIDP-3/DNJ/DW-96</t>
  </si>
  <si>
    <t>(a) Improvement of Noyamala GP School RHD to Mokleshpur School Road .(Ch.00 -750m) [R.ID.127174010](b)Construction of 02 nos 0.625mx0.600m. Culvert at Ch.4m,250mon the same road.</t>
  </si>
  <si>
    <t>Work Completed</t>
  </si>
  <si>
    <t>28 Days Letter Issued</t>
  </si>
  <si>
    <t>MS. Hasibul Traders</t>
  </si>
  <si>
    <t>Reporting Date : 20,September, 2022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</si>
</sst>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/>
    <xf numFmtId="4" fontId="0" fillId="0" borderId="10" xfId="0" applyNumberForma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5" fontId="0" fillId="0" borderId="2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27" xfId="0" applyBorder="1"/>
    <xf numFmtId="4" fontId="0" fillId="0" borderId="10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15" fontId="20" fillId="0" borderId="0" xfId="0" applyNumberFormat="1" applyFont="1" applyAlignment="1">
      <alignment horizontal="center" vertical="center"/>
    </xf>
    <xf numFmtId="0" fontId="0" fillId="0" borderId="0" xfId="0"/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9" fillId="0" borderId="14" xfId="0" applyFont="1" applyBorder="1" applyAlignment="1">
      <alignment horizontal="center" vertical="center" wrapText="1"/>
    </xf>
    <xf numFmtId="0" fontId="0" fillId="0" borderId="17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32"/>
  <sheetViews>
    <sheetView showGridLines="0" tabSelected="1" topLeftCell="A8" zoomScale="80" zoomScaleNormal="80" workbookViewId="0">
      <selection activeCell="A29" sqref="A29:XFD111"/>
    </sheetView>
  </sheetViews>
  <sheetFormatPr defaultRowHeight="15"/>
  <cols>
    <col min="1" max="1" width="12" style="5" customWidth="1"/>
    <col min="2" max="2" width="7.85546875" customWidth="1"/>
    <col min="3" max="3" width="33.85546875" style="5" customWidth="1"/>
    <col min="4" max="4" width="7.28515625" customWidth="1"/>
    <col min="5" max="5" width="5.140625" style="8" customWidth="1"/>
    <col min="6" max="6" width="8.85546875" customWidth="1"/>
    <col min="7" max="7" width="12.140625" customWidth="1"/>
    <col min="8" max="8" width="12.85546875" style="10" customWidth="1"/>
    <col min="9" max="9" width="10.42578125" customWidth="1"/>
    <col min="10" max="10" width="14" customWidth="1"/>
    <col min="11" max="11" width="13.42578125" customWidth="1"/>
    <col min="12" max="12" width="13.85546875" customWidth="1"/>
    <col min="13" max="13" width="11.140625" style="9" customWidth="1"/>
    <col min="14" max="14" width="8.28515625" style="9" customWidth="1"/>
    <col min="15" max="15" width="8.7109375" customWidth="1"/>
    <col min="16" max="16" width="13.85546875" customWidth="1"/>
    <col min="17" max="17" width="13.7109375" customWidth="1"/>
    <col min="18" max="18" width="11" customWidth="1"/>
    <col min="19" max="19" width="7.7109375" customWidth="1"/>
    <col min="20" max="20" width="12.5703125" customWidth="1"/>
  </cols>
  <sheetData>
    <row r="3" spans="1:20" ht="18" customHeight="1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  <c r="T3" s="22"/>
    </row>
    <row r="4" spans="1:20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3"/>
      <c r="T4" s="20"/>
    </row>
    <row r="5" spans="1:20" ht="15.75" customHeight="1">
      <c r="A5" s="58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S5" s="53"/>
      <c r="T5" s="20"/>
    </row>
    <row r="6" spans="1:20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53"/>
      <c r="T6" s="20"/>
    </row>
    <row r="7" spans="1:20" ht="15" customHeight="1">
      <c r="A7" s="47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S7" s="53"/>
      <c r="T7" s="20"/>
    </row>
    <row r="8" spans="1:20" ht="15" customHeight="1">
      <c r="A8" s="37" t="s">
        <v>58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4"/>
      <c r="T8" s="23"/>
    </row>
    <row r="9" spans="1:20" ht="15" customHeight="1">
      <c r="A9" s="32" t="s">
        <v>3</v>
      </c>
      <c r="B9" s="32" t="s">
        <v>44</v>
      </c>
      <c r="C9" s="32" t="s">
        <v>5</v>
      </c>
      <c r="D9" s="32" t="s">
        <v>43</v>
      </c>
      <c r="E9" s="39" t="s">
        <v>7</v>
      </c>
      <c r="F9" s="34"/>
      <c r="G9" s="32" t="s">
        <v>8</v>
      </c>
      <c r="H9" s="32" t="s">
        <v>9</v>
      </c>
      <c r="I9" s="32" t="s">
        <v>10</v>
      </c>
      <c r="J9" s="39" t="s">
        <v>11</v>
      </c>
      <c r="K9" s="34"/>
      <c r="L9" s="35"/>
      <c r="M9" s="32" t="s">
        <v>12</v>
      </c>
      <c r="N9" s="32" t="s">
        <v>13</v>
      </c>
      <c r="O9" s="32" t="s">
        <v>14</v>
      </c>
      <c r="P9" s="34" t="s">
        <v>52</v>
      </c>
      <c r="Q9" s="35"/>
      <c r="R9" s="36" t="s">
        <v>47</v>
      </c>
      <c r="S9" s="38" t="s">
        <v>16</v>
      </c>
      <c r="T9" s="48" t="s">
        <v>45</v>
      </c>
    </row>
    <row r="10" spans="1:20" ht="31.5" customHeight="1">
      <c r="A10" s="33"/>
      <c r="B10" s="33"/>
      <c r="C10" s="33"/>
      <c r="D10" s="33"/>
      <c r="E10" s="3" t="s">
        <v>48</v>
      </c>
      <c r="F10" s="3" t="s">
        <v>18</v>
      </c>
      <c r="G10" s="33"/>
      <c r="H10" s="33"/>
      <c r="I10" s="33"/>
      <c r="J10" s="3" t="s">
        <v>19</v>
      </c>
      <c r="K10" s="3" t="s">
        <v>20</v>
      </c>
      <c r="L10" s="3" t="s">
        <v>21</v>
      </c>
      <c r="M10" s="33"/>
      <c r="N10" s="33"/>
      <c r="O10" s="33"/>
      <c r="P10" s="3" t="s">
        <v>22</v>
      </c>
      <c r="Q10" s="3" t="s">
        <v>23</v>
      </c>
      <c r="R10" s="37"/>
      <c r="S10" s="38"/>
      <c r="T10" s="49"/>
    </row>
    <row r="11" spans="1:20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</row>
    <row r="12" spans="1:20" ht="18" hidden="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11"/>
    </row>
    <row r="13" spans="1:20" ht="15" hidden="1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1"/>
    </row>
    <row r="14" spans="1:20" ht="15.75" hidden="1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11"/>
    </row>
    <row r="15" spans="1:20" ht="15" hidden="1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11"/>
    </row>
    <row r="16" spans="1:20" ht="15" hidden="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1"/>
    </row>
    <row r="17" spans="1:21" ht="15" hidden="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11"/>
    </row>
    <row r="18" spans="1:21" ht="15" hidden="1" customHeight="1">
      <c r="A18" s="46" t="s">
        <v>3</v>
      </c>
      <c r="B18" s="46" t="s">
        <v>4</v>
      </c>
      <c r="C18" s="46" t="s">
        <v>5</v>
      </c>
      <c r="D18" s="46" t="s">
        <v>6</v>
      </c>
      <c r="E18" s="47" t="s">
        <v>7</v>
      </c>
      <c r="F18" s="30"/>
      <c r="G18" s="46" t="s">
        <v>8</v>
      </c>
      <c r="H18" s="46" t="s">
        <v>9</v>
      </c>
      <c r="I18" s="46" t="s">
        <v>10</v>
      </c>
      <c r="J18" s="47" t="s">
        <v>11</v>
      </c>
      <c r="K18" s="30"/>
      <c r="L18" s="31"/>
      <c r="M18" s="46" t="s">
        <v>12</v>
      </c>
      <c r="N18" s="46" t="s">
        <v>13</v>
      </c>
      <c r="O18" s="46" t="s">
        <v>14</v>
      </c>
      <c r="P18" s="30"/>
      <c r="Q18" s="31"/>
      <c r="R18" s="46" t="s">
        <v>15</v>
      </c>
      <c r="S18" s="46" t="s">
        <v>16</v>
      </c>
      <c r="T18" s="11"/>
    </row>
    <row r="19" spans="1:21" ht="15" hidden="1" customHeight="1">
      <c r="A19" s="46"/>
      <c r="B19" s="46"/>
      <c r="C19" s="46"/>
      <c r="D19" s="46"/>
      <c r="E19" s="4" t="s">
        <v>17</v>
      </c>
      <c r="F19" s="4" t="s">
        <v>18</v>
      </c>
      <c r="G19" s="46"/>
      <c r="H19" s="46"/>
      <c r="I19" s="46"/>
      <c r="J19" s="4" t="s">
        <v>19</v>
      </c>
      <c r="K19" s="4" t="s">
        <v>20</v>
      </c>
      <c r="L19" s="4" t="s">
        <v>21</v>
      </c>
      <c r="M19" s="46"/>
      <c r="N19" s="46"/>
      <c r="O19" s="46"/>
      <c r="P19" s="4" t="s">
        <v>22</v>
      </c>
      <c r="Q19" s="4" t="s">
        <v>23</v>
      </c>
      <c r="R19" s="46"/>
      <c r="S19" s="46"/>
      <c r="T19" s="11"/>
    </row>
    <row r="20" spans="1:21" ht="15" hidden="1" customHeight="1">
      <c r="A20" s="27">
        <v>2</v>
      </c>
      <c r="B20" s="4">
        <v>3</v>
      </c>
      <c r="C20" s="27">
        <v>4</v>
      </c>
      <c r="D20" s="4">
        <v>5</v>
      </c>
      <c r="E20" s="4">
        <v>6</v>
      </c>
      <c r="F20" s="4">
        <v>7</v>
      </c>
      <c r="G20" s="4">
        <v>15</v>
      </c>
      <c r="H20" s="27">
        <v>16</v>
      </c>
      <c r="I20" s="4">
        <v>17</v>
      </c>
      <c r="J20" s="4">
        <v>18</v>
      </c>
      <c r="K20" s="4">
        <v>19</v>
      </c>
      <c r="L20" s="4">
        <v>22</v>
      </c>
      <c r="M20" s="4">
        <v>23</v>
      </c>
      <c r="N20" s="4">
        <v>25</v>
      </c>
      <c r="O20" s="4">
        <v>26</v>
      </c>
      <c r="P20" s="4">
        <v>28</v>
      </c>
      <c r="Q20" s="4">
        <v>29</v>
      </c>
      <c r="R20" s="4">
        <v>30</v>
      </c>
      <c r="S20" s="4">
        <v>31</v>
      </c>
      <c r="T20" s="11"/>
    </row>
    <row r="21" spans="1:21" ht="165">
      <c r="A21" s="3" t="s">
        <v>25</v>
      </c>
      <c r="B21" s="2" t="s">
        <v>26</v>
      </c>
      <c r="C21" s="3" t="s">
        <v>27</v>
      </c>
      <c r="D21" s="2">
        <v>539092</v>
      </c>
      <c r="E21" s="2">
        <v>2.0259999999999998</v>
      </c>
      <c r="F21" s="2">
        <v>1.88</v>
      </c>
      <c r="G21" s="2">
        <v>0</v>
      </c>
      <c r="H21" s="3" t="s">
        <v>28</v>
      </c>
      <c r="I21" s="14">
        <v>44306</v>
      </c>
      <c r="J21" s="6">
        <v>16739020.4</v>
      </c>
      <c r="K21" s="6">
        <v>247510.63</v>
      </c>
      <c r="L21" s="6">
        <v>16986531.030000001</v>
      </c>
      <c r="M21" s="14">
        <v>44678</v>
      </c>
      <c r="N21" s="15">
        <v>1</v>
      </c>
      <c r="O21" s="15">
        <v>0.19</v>
      </c>
      <c r="P21" s="6">
        <v>3300000</v>
      </c>
      <c r="Q21" s="6">
        <v>13686531.029999999</v>
      </c>
      <c r="R21" s="2" t="s">
        <v>55</v>
      </c>
      <c r="S21" s="2"/>
      <c r="T21" s="12">
        <v>44833</v>
      </c>
    </row>
    <row r="22" spans="1:21" ht="195">
      <c r="A22" s="3" t="s">
        <v>25</v>
      </c>
      <c r="B22" s="2" t="s">
        <v>29</v>
      </c>
      <c r="C22" s="3" t="s">
        <v>30</v>
      </c>
      <c r="D22" s="2">
        <v>539093</v>
      </c>
      <c r="E22" s="2">
        <v>2</v>
      </c>
      <c r="F22" s="2">
        <v>3.88</v>
      </c>
      <c r="G22" s="2">
        <v>0</v>
      </c>
      <c r="H22" s="3" t="s">
        <v>28</v>
      </c>
      <c r="I22" s="14">
        <v>44306</v>
      </c>
      <c r="J22" s="6">
        <v>13970035.91</v>
      </c>
      <c r="K22" s="6">
        <v>893865.19</v>
      </c>
      <c r="L22" s="6">
        <v>14863901.1</v>
      </c>
      <c r="M22" s="14">
        <v>44678</v>
      </c>
      <c r="N22" s="15">
        <v>1</v>
      </c>
      <c r="O22" s="15">
        <v>0</v>
      </c>
      <c r="P22" s="2">
        <v>0</v>
      </c>
      <c r="Q22" s="21">
        <f t="shared" ref="Q22:Q26" si="0">L22-P22</f>
        <v>14863901.1</v>
      </c>
      <c r="R22" s="2" t="s">
        <v>55</v>
      </c>
      <c r="S22" s="2"/>
      <c r="T22" s="12">
        <v>44833</v>
      </c>
    </row>
    <row r="23" spans="1:21" ht="135">
      <c r="A23" s="3" t="s">
        <v>25</v>
      </c>
      <c r="B23" s="2" t="s">
        <v>31</v>
      </c>
      <c r="C23" s="3" t="s">
        <v>32</v>
      </c>
      <c r="D23" s="2">
        <v>643544</v>
      </c>
      <c r="E23" s="2">
        <v>1</v>
      </c>
      <c r="F23" s="2">
        <v>2.75</v>
      </c>
      <c r="G23" s="2">
        <v>0</v>
      </c>
      <c r="H23" s="3" t="s">
        <v>33</v>
      </c>
      <c r="I23" s="14">
        <v>44623</v>
      </c>
      <c r="J23" s="6">
        <v>7461980.5499999998</v>
      </c>
      <c r="K23" s="6">
        <v>785786.49</v>
      </c>
      <c r="L23" s="6">
        <v>8247767.04</v>
      </c>
      <c r="M23" s="14">
        <v>44994</v>
      </c>
      <c r="N23" s="15">
        <v>0</v>
      </c>
      <c r="O23" s="15">
        <v>0</v>
      </c>
      <c r="P23" s="2">
        <v>0</v>
      </c>
      <c r="Q23" s="21">
        <f t="shared" si="0"/>
        <v>8247767.04</v>
      </c>
      <c r="R23" s="2"/>
      <c r="S23" s="3" t="s">
        <v>56</v>
      </c>
      <c r="T23" s="13" t="s">
        <v>46</v>
      </c>
    </row>
    <row r="24" spans="1:21" ht="165">
      <c r="A24" s="3" t="s">
        <v>25</v>
      </c>
      <c r="B24" s="2" t="s">
        <v>34</v>
      </c>
      <c r="C24" s="3" t="s">
        <v>35</v>
      </c>
      <c r="D24" s="2">
        <v>643545</v>
      </c>
      <c r="E24" s="2">
        <v>1.75</v>
      </c>
      <c r="F24" s="2">
        <v>9.1300000000000008</v>
      </c>
      <c r="G24" s="2">
        <v>0</v>
      </c>
      <c r="H24" s="3" t="s">
        <v>36</v>
      </c>
      <c r="I24" s="24">
        <v>44623</v>
      </c>
      <c r="J24" s="6">
        <v>13306501.33</v>
      </c>
      <c r="K24" s="6">
        <v>2278455.2200000002</v>
      </c>
      <c r="L24" s="6">
        <v>15584956.550000001</v>
      </c>
      <c r="M24" s="24">
        <v>44994</v>
      </c>
      <c r="N24" s="15">
        <v>0.1</v>
      </c>
      <c r="O24" s="15">
        <v>0</v>
      </c>
      <c r="P24" s="2">
        <v>0</v>
      </c>
      <c r="Q24" s="21">
        <f t="shared" si="0"/>
        <v>15584956.550000001</v>
      </c>
      <c r="R24" s="2" t="s">
        <v>51</v>
      </c>
      <c r="S24" s="2"/>
      <c r="T24" s="12">
        <v>45069</v>
      </c>
    </row>
    <row r="25" spans="1:21" ht="135">
      <c r="A25" s="3" t="s">
        <v>25</v>
      </c>
      <c r="B25" s="2" t="s">
        <v>37</v>
      </c>
      <c r="C25" s="3" t="s">
        <v>38</v>
      </c>
      <c r="D25" s="2">
        <v>643546</v>
      </c>
      <c r="E25" s="2">
        <v>0.73</v>
      </c>
      <c r="F25" s="2">
        <v>2.13</v>
      </c>
      <c r="G25" s="2">
        <v>0</v>
      </c>
      <c r="H25" s="3" t="s">
        <v>39</v>
      </c>
      <c r="I25" s="14">
        <v>44616</v>
      </c>
      <c r="J25" s="6">
        <v>5773809.0700000003</v>
      </c>
      <c r="K25" s="6">
        <v>673273.85</v>
      </c>
      <c r="L25" s="6">
        <v>6447082.9199999999</v>
      </c>
      <c r="M25" s="14">
        <v>44742</v>
      </c>
      <c r="N25" s="15">
        <v>0.7</v>
      </c>
      <c r="O25" s="15">
        <v>0.14000000000000001</v>
      </c>
      <c r="P25" s="6">
        <v>935000</v>
      </c>
      <c r="Q25" s="21">
        <f t="shared" si="0"/>
        <v>5512082.9199999999</v>
      </c>
      <c r="R25" s="2" t="s">
        <v>24</v>
      </c>
      <c r="S25" s="2"/>
      <c r="T25" s="12">
        <v>44979</v>
      </c>
    </row>
    <row r="26" spans="1:21" ht="105">
      <c r="A26" s="3" t="s">
        <v>25</v>
      </c>
      <c r="B26" s="2" t="s">
        <v>40</v>
      </c>
      <c r="C26" s="3" t="s">
        <v>41</v>
      </c>
      <c r="D26" s="2">
        <v>643547</v>
      </c>
      <c r="E26" s="2">
        <v>0.34</v>
      </c>
      <c r="F26" s="2">
        <v>6</v>
      </c>
      <c r="H26" s="3" t="s">
        <v>42</v>
      </c>
      <c r="I26" s="24">
        <v>44630</v>
      </c>
      <c r="J26" s="6">
        <v>2521468.12</v>
      </c>
      <c r="K26" s="6">
        <v>1830860.65</v>
      </c>
      <c r="L26" s="6">
        <v>4352328.7699999996</v>
      </c>
      <c r="M26" s="24">
        <v>44826</v>
      </c>
      <c r="N26" s="15">
        <v>0</v>
      </c>
      <c r="O26" s="15">
        <v>0</v>
      </c>
      <c r="P26" s="2">
        <v>0</v>
      </c>
      <c r="Q26" s="21">
        <f t="shared" si="0"/>
        <v>4352328.7699999996</v>
      </c>
      <c r="R26" s="2"/>
      <c r="S26" s="3" t="s">
        <v>56</v>
      </c>
      <c r="T26" s="12">
        <v>44986</v>
      </c>
    </row>
    <row r="27" spans="1:21" s="8" customFormat="1" ht="90">
      <c r="A27" s="3" t="s">
        <v>25</v>
      </c>
      <c r="B27" s="2" t="s">
        <v>53</v>
      </c>
      <c r="C27" s="3" t="s">
        <v>54</v>
      </c>
      <c r="D27" s="2">
        <v>717719</v>
      </c>
      <c r="E27" s="2">
        <v>0.75</v>
      </c>
      <c r="F27" s="2">
        <v>1.25</v>
      </c>
      <c r="G27" s="2">
        <v>0</v>
      </c>
      <c r="H27" s="3" t="s">
        <v>57</v>
      </c>
      <c r="I27" s="2"/>
      <c r="J27" s="6">
        <v>5201272.8</v>
      </c>
      <c r="K27" s="6">
        <v>205705.4</v>
      </c>
      <c r="L27" s="6">
        <v>5406978.2000000002</v>
      </c>
      <c r="M27" s="2"/>
      <c r="N27" s="15">
        <v>0</v>
      </c>
      <c r="O27" s="15">
        <v>0</v>
      </c>
      <c r="P27" s="2">
        <v>0</v>
      </c>
      <c r="Q27" s="6">
        <v>5406978.2000000002</v>
      </c>
      <c r="R27" s="2"/>
      <c r="S27" s="2"/>
      <c r="T27" s="2"/>
      <c r="U27" s="29"/>
    </row>
    <row r="28" spans="1:21" s="28" customFormat="1">
      <c r="A28" s="3"/>
      <c r="B28" s="2"/>
      <c r="C28" s="3" t="s">
        <v>50</v>
      </c>
      <c r="D28" s="2"/>
      <c r="E28" s="2">
        <f>SUM(E21:E27)</f>
        <v>8.5960000000000001</v>
      </c>
      <c r="F28" s="2">
        <f>SUM(F21:F27)</f>
        <v>27.02</v>
      </c>
      <c r="G28" s="2">
        <f>SUM(G21,G22,G23,G24,G25,G26,G27)</f>
        <v>0</v>
      </c>
      <c r="H28" s="3"/>
      <c r="I28" s="18"/>
      <c r="J28" s="6">
        <f>SUM(J21:J27)</f>
        <v>64974088.179999992</v>
      </c>
      <c r="K28" s="6">
        <f>SUM(K21:K27)</f>
        <v>6915457.4299999997</v>
      </c>
      <c r="L28" s="7">
        <f>SUM(L21:L27)</f>
        <v>71889545.609999999</v>
      </c>
      <c r="M28" s="26" t="s">
        <v>49</v>
      </c>
      <c r="N28" s="16">
        <f>AVERAGE(N21:N27)</f>
        <v>0.39999999999999997</v>
      </c>
      <c r="O28" s="16">
        <f>AVERAGE(O21:O27)</f>
        <v>4.7142857142857146E-2</v>
      </c>
      <c r="P28" s="19">
        <f>SUM(P21:P27)</f>
        <v>4235000</v>
      </c>
      <c r="Q28" s="21">
        <f>SUM(Q21:Q27)</f>
        <v>67654545.609999999</v>
      </c>
      <c r="R28" s="2"/>
      <c r="S28" s="2"/>
      <c r="T28" s="12"/>
    </row>
    <row r="29" spans="1:21">
      <c r="A29" s="10"/>
      <c r="B29" s="8"/>
      <c r="C29" s="10"/>
      <c r="D29" s="8"/>
      <c r="F29" s="8"/>
      <c r="G29" s="8"/>
      <c r="I29" s="8"/>
      <c r="J29" s="8"/>
      <c r="K29" s="8"/>
      <c r="L29" s="8"/>
      <c r="M29" s="1"/>
      <c r="N29" s="17"/>
      <c r="O29" s="8"/>
      <c r="P29" s="8"/>
      <c r="Q29" s="8"/>
      <c r="R29" s="8"/>
      <c r="S29" s="8"/>
      <c r="T29" s="8"/>
    </row>
    <row r="32" spans="1:21">
      <c r="J32" s="25"/>
    </row>
  </sheetData>
  <mergeCells count="44">
    <mergeCell ref="T9:T10"/>
    <mergeCell ref="A3:R3"/>
    <mergeCell ref="S3:S8"/>
    <mergeCell ref="A4:R4"/>
    <mergeCell ref="A5:R5"/>
    <mergeCell ref="A6:R6"/>
    <mergeCell ref="A7:R7"/>
    <mergeCell ref="A8:R8"/>
    <mergeCell ref="N18:N19"/>
    <mergeCell ref="O18:O19"/>
    <mergeCell ref="P18:Q18"/>
    <mergeCell ref="R18:R19"/>
    <mergeCell ref="S18:S19"/>
    <mergeCell ref="G18:G19"/>
    <mergeCell ref="H18:H19"/>
    <mergeCell ref="I18:I19"/>
    <mergeCell ref="J18:L18"/>
    <mergeCell ref="M18:M19"/>
    <mergeCell ref="A18:A19"/>
    <mergeCell ref="B18:B19"/>
    <mergeCell ref="C18:C19"/>
    <mergeCell ref="D18:D19"/>
    <mergeCell ref="E18:F18"/>
    <mergeCell ref="A12:S12"/>
    <mergeCell ref="A13:S13"/>
    <mergeCell ref="A14:S14"/>
    <mergeCell ref="A15:S15"/>
    <mergeCell ref="A16:S16"/>
    <mergeCell ref="A17:S17"/>
    <mergeCell ref="N9:N10"/>
    <mergeCell ref="O9:O10"/>
    <mergeCell ref="P9:Q9"/>
    <mergeCell ref="R9:R10"/>
    <mergeCell ref="S9:S10"/>
    <mergeCell ref="G9:G10"/>
    <mergeCell ref="H9:H10"/>
    <mergeCell ref="I9:I10"/>
    <mergeCell ref="J9:L9"/>
    <mergeCell ref="M9:M10"/>
    <mergeCell ref="A9:A10"/>
    <mergeCell ref="B9:B10"/>
    <mergeCell ref="C9:C10"/>
    <mergeCell ref="D9:D10"/>
    <mergeCell ref="E9:F9"/>
  </mergeCells>
  <pageMargins left="0.25" right="0.25" top="0" bottom="0" header="0.5" footer="0.25"/>
  <pageSetup paperSize="5" scale="72" orientation="landscape" r:id="rId1"/>
  <legacyDrawing r:id="rId2"/>
  <controls>
    <control shapeId="2049" r:id="rId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download (7)</vt:lpstr>
      <vt:lpstr>'download (7)'!Print_Titles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cp:lastPrinted>2022-09-29T04:35:25Z</cp:lastPrinted>
  <dcterms:created xsi:type="dcterms:W3CDTF">2022-04-07T09:02:28Z</dcterms:created>
  <dcterms:modified xsi:type="dcterms:W3CDTF">2022-09-29T04:44:51Z</dcterms:modified>
</cp:coreProperties>
</file>